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5" yWindow="60" windowWidth="12000" windowHeight="10065" tabRatio="886" activeTab="3"/>
  </bookViews>
  <sheets>
    <sheet name="Welcome" sheetId="34" r:id="rId1"/>
    <sheet name="Maturity levels" sheetId="32" r:id="rId2"/>
    <sheet name="Definitions" sheetId="33" r:id="rId3"/>
    <sheet name="Cover" sheetId="1" r:id="rId4"/>
    <sheet name="Results" sheetId="12" r:id="rId5"/>
    <sheet name="Information security" sheetId="3" r:id="rId6"/>
    <sheet name="Connection to 3rd parties (23)" sheetId="27" r:id="rId7"/>
    <sheet name="Prototype protection (25)" sheetId="23" r:id="rId8"/>
    <sheet name="KPIs" sheetId="31" r:id="rId9"/>
    <sheet name="References" sheetId="25" r:id="rId10"/>
    <sheet name="Glossar" sheetId="18" r:id="rId11"/>
    <sheet name="License" sheetId="10" r:id="rId12"/>
    <sheet name="Change history" sheetId="16" r:id="rId13"/>
  </sheets>
  <definedNames>
    <definedName name="_xlnm._FilterDatabase" localSheetId="6" hidden="1">'Connection to 3rd parties (23)'!$E$1:$E$69</definedName>
    <definedName name="_xlnm._FilterDatabase" localSheetId="5" hidden="1">'Information security'!$E$1:$E$715</definedName>
    <definedName name="_xlnm._FilterDatabase" localSheetId="7" hidden="1">'Prototype protection (25)'!$E$1:$E$280</definedName>
    <definedName name="_xlnm._FilterDatabase" localSheetId="4" hidden="1">Results!$A$16:$O$71</definedName>
    <definedName name="_Toc204394987_2" localSheetId="4">Results!$C$32</definedName>
    <definedName name="_Toc204394988_2" localSheetId="4">Results!$C$33</definedName>
    <definedName name="_Toc204394989_2" localSheetId="4">Results!$C$34</definedName>
    <definedName name="_Toc204394991_2" localSheetId="4">Results!$C$35</definedName>
    <definedName name="_Toc204394992_2" localSheetId="4">Results!$C$37</definedName>
    <definedName name="_Toc204394993_2" localSheetId="4">Results!$C$38</definedName>
    <definedName name="_Toc204394994_2" localSheetId="4">Results!$C$39</definedName>
    <definedName name="_Toc204394995_2" localSheetId="4">Results!$C$40</definedName>
    <definedName name="_Toc204394996_2" localSheetId="4">Results!$C$41</definedName>
    <definedName name="_Toc204394997_2" localSheetId="4">Results!$C$42</definedName>
    <definedName name="_Toc204394998_2" localSheetId="4">Results!$C$43</definedName>
    <definedName name="_Toc204395001_2" localSheetId="4">Results!$C$46</definedName>
    <definedName name="_Toc204395003_2" localSheetId="4">Results!$C$48</definedName>
    <definedName name="_Toc204395008_2" localSheetId="4">Results!$C$54</definedName>
    <definedName name="_Toc204395009_2" localSheetId="4">Results!$C$55</definedName>
    <definedName name="_Toc204395010_2" localSheetId="4">Results!$C$56</definedName>
    <definedName name="_Toc204395012_2" localSheetId="4">Results!$C$58</definedName>
    <definedName name="_Toc204395014_2" localSheetId="4">Results!$C$61</definedName>
    <definedName name="_Toc204395015_2" localSheetId="4">Results!$C$62</definedName>
    <definedName name="_Toc204395016_2" localSheetId="4">Results!$C$63</definedName>
    <definedName name="_Toc204395019_2" localSheetId="4">Results!$C$65</definedName>
    <definedName name="_Toc204395021_2" localSheetId="4">Results!$C$67</definedName>
    <definedName name="Control1.1">'Information security'!$B$11</definedName>
    <definedName name="Control1.2">'Information security'!$B$24</definedName>
    <definedName name="Control1.3">'Information security'!$B$37</definedName>
    <definedName name="Control10.1">'Information security'!$B$284</definedName>
    <definedName name="Control11.1" localSheetId="6">'Connection to 3rd parties (23)'!$B$41</definedName>
    <definedName name="Control11.1">'Information security'!$B$299</definedName>
    <definedName name="Control11.2">'Information security'!$B$312</definedName>
    <definedName name="Control11.3">'Information security'!$B$325</definedName>
    <definedName name="Control11.4">'Information security'!$B$338</definedName>
    <definedName name="Control12.1">'Information security'!$B$353</definedName>
    <definedName name="Control12.2">'Information security'!$B$366</definedName>
    <definedName name="Control12.3">'Information security'!$B$379</definedName>
    <definedName name="Control12.4">'Information security'!$B$392</definedName>
    <definedName name="Control12.5">'Information security'!$B$405</definedName>
    <definedName name="Control12.6">'Information security'!$B$418</definedName>
    <definedName name="Control12.7">'Information security'!$B$431</definedName>
    <definedName name="Control12.8">'Information security'!$B$444</definedName>
    <definedName name="Control12.9">'Information security'!$B$457</definedName>
    <definedName name="Control13.1">'Information security'!$B$472</definedName>
    <definedName name="Control13.2">'Information security'!$B$485</definedName>
    <definedName name="Control13.3" localSheetId="6">'Connection to 3rd parties (23)'!$B$56</definedName>
    <definedName name="Control13.3">'Information security'!$B$498</definedName>
    <definedName name="Control13.4">'Information security'!$B$511</definedName>
    <definedName name="Control13.5">'Information security'!$B$524</definedName>
    <definedName name="Control14.1">'Information security'!$B$539</definedName>
    <definedName name="Control14.2">'Information security'!$B$552</definedName>
    <definedName name="Control14.3">'Information security'!$B$565</definedName>
    <definedName name="Control14.4">'Information security'!$B$578</definedName>
    <definedName name="Control15.1">'Information security'!$B$593</definedName>
    <definedName name="Control15.2">'Information security'!$B$606</definedName>
    <definedName name="Control16.1">'Information security'!$B$621</definedName>
    <definedName name="Control16.2">'Information security'!$B$634</definedName>
    <definedName name="Control17.1">'Information security'!$B$649</definedName>
    <definedName name="Control18.1">'Information security'!$B$664</definedName>
    <definedName name="Control18.2">'Information security'!$B$677</definedName>
    <definedName name="Control18.3">'Information security'!$B$690</definedName>
    <definedName name="Control18.4">'Information security'!$B$703</definedName>
    <definedName name="Control23.11.1">'Connection to 3rd parties (23)'!$B$41</definedName>
    <definedName name="Control23.13.3">'Connection to 3rd parties (23)'!$B$56</definedName>
    <definedName name="Control23.7.2">'Connection to 3rd parties (23)'!$B$11</definedName>
    <definedName name="Control23.9.2">'Connection to 3rd parties (23)'!$B$26</definedName>
    <definedName name="Control5.1">'Information security'!$B$52</definedName>
    <definedName name="Control6.1">'Information security'!$B$67</definedName>
    <definedName name="Control6.2">'Information security'!$B$81</definedName>
    <definedName name="Control6.3">'Information security'!$B$94</definedName>
    <definedName name="Control6.4">'Information security'!$B$107</definedName>
    <definedName name="Control7.1">'Information security'!$B$122</definedName>
    <definedName name="Control7.2" localSheetId="6">'Connection to 3rd parties (23)'!$B$11</definedName>
    <definedName name="Control7.2">'Information security'!$B$135</definedName>
    <definedName name="Control8.1">'Information security'!$B$150</definedName>
    <definedName name="Control8.2">'Information security'!$B$163</definedName>
    <definedName name="Control8.3">'Information security'!$B$176</definedName>
    <definedName name="Control8.4">'Information security'!$B$189</definedName>
    <definedName name="Control9.1">'Information security'!$B$204</definedName>
    <definedName name="Control9.2" localSheetId="6">'Connection to 3rd parties (23)'!$B$26</definedName>
    <definedName name="Control9.2">'Information security'!$B$217</definedName>
    <definedName name="Control9.3">'Information security'!$B$230</definedName>
    <definedName name="Control9.4">'Information security'!$B$243</definedName>
    <definedName name="Control9.5">'Information security'!$B$256</definedName>
    <definedName name="Control9.6">'Information security'!$B$269</definedName>
    <definedName name="_xlnm.Print_Area" localSheetId="12">'Change history'!$A$1:$C$42</definedName>
    <definedName name="_xlnm.Print_Area" localSheetId="6">'Connection to 3rd parties (23)'!$A$1:$F$68</definedName>
    <definedName name="_xlnm.Print_Area" localSheetId="3">Cover!$A$1:$D$33</definedName>
    <definedName name="_xlnm.Print_Area" localSheetId="2">Definitions!$A$1:$C$10</definedName>
    <definedName name="_xlnm.Print_Area" localSheetId="10">Glossar!$A$1:$C$24</definedName>
    <definedName name="_xlnm.Print_Area" localSheetId="5">'Information security'!$A$1:$F$716</definedName>
    <definedName name="_xlnm.Print_Area" localSheetId="8">KPIs!$A$1:$AO$14</definedName>
    <definedName name="_xlnm.Print_Area" localSheetId="11">License!$A$1:$C$24</definedName>
    <definedName name="_xlnm.Print_Area" localSheetId="1">'Maturity levels'!$A$1:$C$11</definedName>
    <definedName name="_xlnm.Print_Area" localSheetId="7">'Prototype protection (25)'!$A$1:$F$280</definedName>
    <definedName name="_xlnm.Print_Area" localSheetId="9">References!$A$2:$E$80</definedName>
    <definedName name="_xlnm.Print_Area" localSheetId="4">Results!$A$1:$I$110</definedName>
    <definedName name="_xlnm.Print_Area" localSheetId="0">Welcome!$A$1:$C$23</definedName>
    <definedName name="Druckbereich_Änderungshistorie" localSheetId="12">'Change history'!$A:$C</definedName>
    <definedName name="Druckbereich_Deckblatt" localSheetId="3">Cover!$A$1:$E$31</definedName>
    <definedName name="Druckbereich_Ergebnisse" localSheetId="4">Results!$A$1:$I$71</definedName>
    <definedName name="Druckbereich_Fragen" localSheetId="6">'Connection to 3rd parties (23)'!$A$1:$F$69</definedName>
    <definedName name="Druckbereich_Fragen" localSheetId="5">'Information security'!$A$1:$F$715</definedName>
    <definedName name="Druckbereich_Lizenz" localSheetId="10">Glossar!$A$1:$C$9</definedName>
    <definedName name="Druckbereich_Lizenz" localSheetId="11">License!$A$1:$C$9</definedName>
    <definedName name="_xlnm.Print_Titles" localSheetId="7">'Prototype protection (25)'!$1:$8</definedName>
    <definedName name="Drucktitel_Fragen" localSheetId="6">'Connection to 3rd parties (23)'!$1:$7</definedName>
    <definedName name="Drucktitel_Fragen" localSheetId="5">'Information security'!$1:$7</definedName>
    <definedName name="Erl_Anforderungen">Definitions!$B$1</definedName>
    <definedName name="KPI_12.1" localSheetId="8">KPIs!$G$1</definedName>
    <definedName name="KPI_12.3" localSheetId="8">KPIs!$I$1</definedName>
    <definedName name="KPI_12.4" localSheetId="8">KPIs!$K$1</definedName>
    <definedName name="KPI_12.7" localSheetId="8">KPIs!$N$1</definedName>
    <definedName name="KPI_16.2" localSheetId="8">KPIs!$P$1</definedName>
    <definedName name="KPI_7.2" localSheetId="8">KPIs!$B$1</definedName>
    <definedName name="KPI_9.2" localSheetId="8">KPIs!$D$1</definedName>
    <definedName name="KPI11.1">KPIs!$Y$1</definedName>
    <definedName name="KPI11.3">KPIs!$AA$1</definedName>
    <definedName name="KPI12.5">KPIs!$AB$1</definedName>
    <definedName name="KPI12.6">KPIs!$AD$1</definedName>
    <definedName name="KPI12.8">KPIs!$AF$1</definedName>
    <definedName name="KPI13.2">KPIs!$AH$1</definedName>
    <definedName name="KPI13.5">KPIs!$AJ$1</definedName>
    <definedName name="KPI14.1">KPIs!#REF!</definedName>
    <definedName name="KPI14.2">KPIs!$AL$1</definedName>
    <definedName name="KPI18.4">KPIs!$AN$1</definedName>
    <definedName name="KPI5.1">KPIs!$S$1</definedName>
    <definedName name="KPI6.2" localSheetId="8">KPIs!$U$1</definedName>
    <definedName name="KPI6.2">KPIs!$U$1</definedName>
    <definedName name="KPI6.3">KPIs!$W$1</definedName>
    <definedName name="Off_Premises_workplace">References!$A$50</definedName>
    <definedName name="Optics">References!$C$14</definedName>
    <definedName name="Personnel">References!$A$36</definedName>
    <definedName name="Protection_classes">References!$A$68</definedName>
    <definedName name="Reifegrademodell">'Maturity levels'!$B$1</definedName>
    <definedName name="Security_zones">References!$A$2</definedName>
  </definedNames>
  <calcPr calcId="145621"/>
  <fileRecoveryPr autoRecover="0"/>
</workbook>
</file>

<file path=xl/calcChain.xml><?xml version="1.0" encoding="utf-8"?>
<calcChain xmlns="http://schemas.openxmlformats.org/spreadsheetml/2006/main">
  <c r="H77" i="12" l="1"/>
  <c r="H78" i="12"/>
  <c r="H79" i="12"/>
  <c r="H80" i="12"/>
  <c r="H81" i="12" l="1"/>
  <c r="H108" i="12"/>
  <c r="H107" i="12"/>
  <c r="H106" i="12"/>
  <c r="H105" i="12"/>
  <c r="H104" i="12"/>
  <c r="H103" i="12"/>
  <c r="H102" i="12"/>
  <c r="H101" i="12"/>
  <c r="H100" i="12"/>
  <c r="H99" i="12"/>
  <c r="H98" i="12"/>
  <c r="H97" i="12"/>
  <c r="H96" i="12"/>
  <c r="H95" i="12"/>
  <c r="H94" i="12"/>
  <c r="H93" i="12"/>
  <c r="H92" i="12"/>
  <c r="H91" i="12"/>
  <c r="H90" i="12"/>
  <c r="H89" i="12"/>
  <c r="H88" i="12"/>
  <c r="H87"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N35" i="12" l="1"/>
  <c r="N34" i="12"/>
  <c r="H69" i="12"/>
  <c r="H111" i="12"/>
  <c r="H109" i="12"/>
  <c r="G59" i="12" l="1"/>
  <c r="J59" i="12" s="1"/>
  <c r="G50" i="12"/>
  <c r="J50" i="12" s="1"/>
  <c r="G36" i="12" l="1"/>
  <c r="J36" i="12" s="1"/>
  <c r="G30" i="12"/>
  <c r="J30" i="12" s="1"/>
  <c r="G24" i="12"/>
  <c r="J24" i="12" s="1"/>
  <c r="B80" i="12" l="1"/>
  <c r="B79" i="12"/>
  <c r="B78" i="12"/>
  <c r="B77" i="12" l="1"/>
  <c r="G108" i="12" l="1"/>
  <c r="G107" i="12"/>
  <c r="G106" i="12"/>
  <c r="G105" i="12"/>
  <c r="G104" i="12"/>
  <c r="G103" i="12"/>
  <c r="G102" i="12"/>
  <c r="G101" i="12"/>
  <c r="G100" i="12"/>
  <c r="G99" i="12"/>
  <c r="G98" i="12"/>
  <c r="G97" i="12"/>
  <c r="G96" i="12"/>
  <c r="G95" i="12"/>
  <c r="G94" i="12"/>
  <c r="G93" i="12"/>
  <c r="J93" i="12" s="1"/>
  <c r="G92" i="12"/>
  <c r="J92" i="12" s="1"/>
  <c r="G91" i="12"/>
  <c r="J91" i="12" s="1"/>
  <c r="G90" i="12"/>
  <c r="G89" i="12"/>
  <c r="G88" i="12"/>
  <c r="G87" i="12"/>
  <c r="J87" i="12" l="1"/>
  <c r="M35" i="12"/>
  <c r="J108" i="12"/>
  <c r="J107" i="12"/>
  <c r="J106" i="12"/>
  <c r="J105" i="12"/>
  <c r="J104" i="12"/>
  <c r="J103" i="12"/>
  <c r="J102" i="12"/>
  <c r="J101" i="12"/>
  <c r="J100" i="12"/>
  <c r="J99" i="12"/>
  <c r="J98" i="12"/>
  <c r="J97" i="12"/>
  <c r="J96" i="12"/>
  <c r="J95" i="12"/>
  <c r="J94" i="12"/>
  <c r="J90" i="12"/>
  <c r="J89" i="12"/>
  <c r="J88" i="12"/>
  <c r="G109" i="12"/>
  <c r="G84" i="12" s="1"/>
  <c r="G80" i="12"/>
  <c r="J80" i="12" s="1"/>
  <c r="G79" i="12"/>
  <c r="J79" i="12" s="1"/>
  <c r="G78" i="12"/>
  <c r="J78" i="12" s="1"/>
  <c r="G77" i="12"/>
  <c r="J77" i="12" s="1"/>
  <c r="J81" i="12" l="1"/>
  <c r="M34" i="12"/>
  <c r="J109" i="12"/>
  <c r="D84" i="12" s="1"/>
  <c r="G81" i="12"/>
  <c r="G74" i="12" s="1"/>
  <c r="C5" i="23"/>
  <c r="C4" i="23"/>
  <c r="C3" i="23"/>
  <c r="D74" i="12" l="1"/>
  <c r="C5" i="27"/>
  <c r="C4" i="27"/>
  <c r="C3" i="27"/>
  <c r="G57" i="12" l="1"/>
  <c r="J57" i="12" s="1"/>
  <c r="G58" i="12"/>
  <c r="J58" i="12" s="1"/>
  <c r="N29" i="12" l="1"/>
  <c r="G56" i="12"/>
  <c r="M29" i="12" l="1"/>
  <c r="J56" i="12"/>
  <c r="G48" i="12"/>
  <c r="J48" i="12" s="1"/>
  <c r="G19" i="12"/>
  <c r="J19" i="12" s="1"/>
  <c r="G18" i="12"/>
  <c r="J18" i="12" s="1"/>
  <c r="G17" i="12" l="1"/>
  <c r="J17" i="12" s="1"/>
  <c r="N19" i="12"/>
  <c r="G68" i="12"/>
  <c r="J68" i="12" s="1"/>
  <c r="G67" i="12"/>
  <c r="J67" i="12" s="1"/>
  <c r="G66" i="12"/>
  <c r="J66" i="12" s="1"/>
  <c r="G63" i="12"/>
  <c r="J63" i="12" s="1"/>
  <c r="G62" i="12"/>
  <c r="J62" i="12" s="1"/>
  <c r="G61" i="12"/>
  <c r="J61" i="12" s="1"/>
  <c r="G55" i="12"/>
  <c r="J55" i="12" s="1"/>
  <c r="G54" i="12"/>
  <c r="J54" i="12" s="1"/>
  <c r="G53" i="12"/>
  <c r="J53" i="12" s="1"/>
  <c r="G52" i="12"/>
  <c r="J52" i="12" s="1"/>
  <c r="G49" i="12"/>
  <c r="J49" i="12" s="1"/>
  <c r="G47" i="12"/>
  <c r="J47" i="12" s="1"/>
  <c r="G46" i="12"/>
  <c r="J46" i="12" s="1"/>
  <c r="G45" i="12"/>
  <c r="J45" i="12" s="1"/>
  <c r="G44" i="12"/>
  <c r="J44" i="12" s="1"/>
  <c r="G43" i="12"/>
  <c r="J43" i="12" s="1"/>
  <c r="G41" i="12"/>
  <c r="J41" i="12" s="1"/>
  <c r="G40" i="12"/>
  <c r="J40" i="12" s="1"/>
  <c r="N27" i="12" l="1"/>
  <c r="M19" i="12"/>
  <c r="G42" i="12"/>
  <c r="G60" i="12"/>
  <c r="J60" i="12" s="1"/>
  <c r="N30" i="12"/>
  <c r="G64" i="12"/>
  <c r="J64" i="12" s="1"/>
  <c r="N32" i="12"/>
  <c r="G65" i="12"/>
  <c r="J65" i="12" s="1"/>
  <c r="N33" i="12"/>
  <c r="N31" i="12"/>
  <c r="G51" i="12"/>
  <c r="J51" i="12" s="1"/>
  <c r="N28" i="12"/>
  <c r="G39" i="12"/>
  <c r="J39" i="12" s="1"/>
  <c r="G37" i="12"/>
  <c r="J37" i="12" s="1"/>
  <c r="G35" i="12"/>
  <c r="J35" i="12" s="1"/>
  <c r="G34" i="12"/>
  <c r="J34" i="12" s="1"/>
  <c r="G33" i="12"/>
  <c r="J33" i="12" s="1"/>
  <c r="G32" i="12"/>
  <c r="J32" i="12" s="1"/>
  <c r="G29" i="12"/>
  <c r="J29" i="12" s="1"/>
  <c r="G28" i="12"/>
  <c r="J28" i="12" s="1"/>
  <c r="G26" i="12"/>
  <c r="J26" i="12" s="1"/>
  <c r="G23" i="12"/>
  <c r="J23" i="12" s="1"/>
  <c r="G22" i="12"/>
  <c r="J22" i="12" s="1"/>
  <c r="M27" i="12" l="1"/>
  <c r="J42" i="12"/>
  <c r="N24" i="12"/>
  <c r="N23" i="12"/>
  <c r="N22" i="12"/>
  <c r="G27" i="12"/>
  <c r="N25" i="12"/>
  <c r="G38" i="12"/>
  <c r="J38" i="12" s="1"/>
  <c r="N26" i="12"/>
  <c r="G25" i="12"/>
  <c r="J25" i="12" s="1"/>
  <c r="G31" i="12"/>
  <c r="J31" i="12" s="1"/>
  <c r="M23" i="12" l="1"/>
  <c r="J27" i="12"/>
  <c r="M24" i="12"/>
  <c r="N21" i="12" l="1"/>
  <c r="N20" i="12"/>
  <c r="C5" i="12"/>
  <c r="C4" i="12"/>
  <c r="C3" i="12"/>
  <c r="C3" i="3"/>
  <c r="C4" i="3"/>
  <c r="C5" i="3"/>
  <c r="G21" i="12" l="1"/>
  <c r="J21" i="12" s="1"/>
  <c r="G20" i="12"/>
  <c r="M22" i="12"/>
  <c r="M32" i="12"/>
  <c r="G111" i="12" l="1"/>
  <c r="J20" i="12"/>
  <c r="M21" i="12"/>
  <c r="G69" i="12"/>
  <c r="G14" i="12" s="1"/>
  <c r="M26" i="12"/>
  <c r="M30" i="12"/>
  <c r="M28" i="12"/>
  <c r="M33" i="12"/>
  <c r="M31" i="12"/>
  <c r="M25" i="12"/>
  <c r="M20" i="12"/>
  <c r="J69" i="12" l="1"/>
  <c r="J111" i="12"/>
  <c r="G6" i="12"/>
  <c r="D6" i="12" l="1"/>
  <c r="D14" i="12"/>
</calcChain>
</file>

<file path=xl/comments1.xml><?xml version="1.0" encoding="utf-8"?>
<comments xmlns="http://schemas.openxmlformats.org/spreadsheetml/2006/main">
  <authors>
    <author>Kesting Burkhard FRD GSA</author>
    <author>Rothe Stephan FRD GSII</author>
  </authors>
  <commentList>
    <comment ref="A6" authorId="0">
      <text>
        <r>
          <rPr>
            <b/>
            <sz val="9"/>
            <color indexed="81"/>
            <rFont val="Tahoma"/>
            <family val="2"/>
          </rPr>
          <t>Das Ziel beschreibt den Idealzustand, auf den der KPI hinwirken soll</t>
        </r>
      </text>
    </comment>
    <comment ref="F9" authorId="1">
      <text>
        <r>
          <rPr>
            <sz val="9"/>
            <color indexed="81"/>
            <rFont val="Tahoma"/>
            <family val="2"/>
          </rPr>
          <t>Werte müssen realistisch auf das Unternehmen bezogen werden</t>
        </r>
      </text>
    </comment>
    <comment ref="M9" authorId="1">
      <text>
        <r>
          <rPr>
            <sz val="9"/>
            <color indexed="81"/>
            <rFont val="Tahoma"/>
            <family val="2"/>
          </rPr>
          <t>Werte müssen realistisch auf das Unternehmen bezogen werden</t>
        </r>
      </text>
    </comment>
    <comment ref="P9" authorId="1">
      <text>
        <r>
          <rPr>
            <sz val="9"/>
            <color indexed="81"/>
            <rFont val="Tahoma"/>
            <family val="2"/>
          </rPr>
          <t>Werte müssen realistisch auf das Unternehmen bezogen werden</t>
        </r>
      </text>
    </comment>
    <comment ref="Z10" authorId="0">
      <text>
        <r>
          <rPr>
            <sz val="9"/>
            <color indexed="81"/>
            <rFont val="Tahoma"/>
            <family val="2"/>
          </rPr>
          <t>Sinnvollerweise sollte jeweils ein KPI pro Sicherheitszonen-Kategorie erhoben werden</t>
        </r>
      </text>
    </comment>
  </commentList>
</comments>
</file>

<file path=xl/sharedStrings.xml><?xml version="1.0" encoding="utf-8"?>
<sst xmlns="http://schemas.openxmlformats.org/spreadsheetml/2006/main" count="1992" uniqueCount="1028">
  <si>
    <t>Information Security Assessment</t>
  </si>
  <si>
    <t>Homepage:</t>
  </si>
  <si>
    <t>11.1</t>
  </si>
  <si>
    <t>11.2</t>
  </si>
  <si>
    <t>11.3</t>
  </si>
  <si>
    <t>11.4</t>
  </si>
  <si>
    <t>12.1</t>
  </si>
  <si>
    <t>12.2</t>
  </si>
  <si>
    <t>12.3</t>
  </si>
  <si>
    <t>13.1</t>
  </si>
  <si>
    <t>13.2</t>
  </si>
  <si>
    <t>14.1</t>
  </si>
  <si>
    <t>15.1</t>
  </si>
  <si>
    <t>15.2</t>
  </si>
  <si>
    <t>Details:</t>
  </si>
  <si>
    <t>Taget Lev. Je Kapitel</t>
  </si>
  <si>
    <t>Wert je Kapitel</t>
  </si>
  <si>
    <t>Organization of Information Security</t>
  </si>
  <si>
    <t>Asset Management</t>
  </si>
  <si>
    <t>Compliance</t>
  </si>
  <si>
    <t>Information Security Incident Management</t>
  </si>
  <si>
    <t>Physical and Environmental Security</t>
  </si>
  <si>
    <t>Human Resources Security</t>
  </si>
  <si>
    <t>5.1</t>
  </si>
  <si>
    <t>6.1</t>
  </si>
  <si>
    <t>6.2</t>
  </si>
  <si>
    <t>6.3</t>
  </si>
  <si>
    <t>7.1</t>
  </si>
  <si>
    <t>7.2</t>
  </si>
  <si>
    <t>8.1</t>
  </si>
  <si>
    <t>8.2</t>
  </si>
  <si>
    <t>8.3</t>
  </si>
  <si>
    <t>9.1</t>
  </si>
  <si>
    <t>9.2</t>
  </si>
  <si>
    <t>9.3</t>
  </si>
  <si>
    <t>9.4</t>
  </si>
  <si>
    <t>9.5</t>
  </si>
  <si>
    <t>10.1</t>
  </si>
  <si>
    <t>Access Control</t>
  </si>
  <si>
    <t>1.0</t>
  </si>
  <si>
    <t>1.1</t>
  </si>
  <si>
    <t>1.2</t>
  </si>
  <si>
    <t>1.3</t>
  </si>
  <si>
    <t>Information Security Policies</t>
  </si>
  <si>
    <t>2.0</t>
  </si>
  <si>
    <t>Cryptography</t>
  </si>
  <si>
    <t>12.5</t>
  </si>
  <si>
    <t>Communications Security</t>
  </si>
  <si>
    <t>14.2</t>
  </si>
  <si>
    <t>14.3</t>
  </si>
  <si>
    <t>Supplier Relationships</t>
  </si>
  <si>
    <t>18.3</t>
  </si>
  <si>
    <t>12.4</t>
  </si>
  <si>
    <t>12.6</t>
  </si>
  <si>
    <t>12.7</t>
  </si>
  <si>
    <t>12.8</t>
  </si>
  <si>
    <t>13.3</t>
  </si>
  <si>
    <t>13.4</t>
  </si>
  <si>
    <t>13.5</t>
  </si>
  <si>
    <t>16.1</t>
  </si>
  <si>
    <t>16.2</t>
  </si>
  <si>
    <t>17.1</t>
  </si>
  <si>
    <t>18.1</t>
  </si>
  <si>
    <t>18.2</t>
  </si>
  <si>
    <t>18.4</t>
  </si>
  <si>
    <t>Operations Security</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</si>
  <si>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</si>
  <si>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</si>
  <si>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</si>
  <si>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</si>
  <si>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</si>
  <si>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</si>
  <si>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</si>
  <si>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</si>
  <si>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</si>
  <si>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</si>
  <si>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</si>
  <si>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</si>
  <si>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</si>
  <si>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</si>
  <si>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based on ISO 27002:2013</t>
  </si>
  <si>
    <t>1 ISMS</t>
  </si>
  <si>
    <t>Information Security Aspects of Business Continuity Management</t>
  </si>
  <si>
    <t>2.1.0</t>
  </si>
  <si>
    <t>2.0.1</t>
  </si>
  <si>
    <t>Version</t>
  </si>
  <si>
    <t>2.1.1</t>
  </si>
  <si>
    <t>2.1.2</t>
  </si>
  <si>
    <t>2.1.3</t>
  </si>
  <si>
    <t>Ergebnis gekürzt</t>
  </si>
  <si>
    <t>2.1.4</t>
  </si>
  <si>
    <t>KPI</t>
  </si>
  <si>
    <t>KPI 7.2</t>
  </si>
  <si>
    <t>KPI 9.2</t>
  </si>
  <si>
    <t>KPI 12.1</t>
  </si>
  <si>
    <t>KPI 12.3</t>
  </si>
  <si>
    <t>KPI 12.4</t>
  </si>
  <si>
    <t>KPI 12.7</t>
  </si>
  <si>
    <t>KPI 16.2</t>
  </si>
  <si>
    <t>Control</t>
  </si>
  <si>
    <t>ID</t>
  </si>
  <si>
    <t>Zone</t>
  </si>
  <si>
    <t>.</t>
  </si>
  <si>
    <t>X</t>
  </si>
  <si>
    <t>Off-Premises</t>
  </si>
  <si>
    <t>Information Security Assessment - 
Zusatzanforderungen Prototypenschutz</t>
  </si>
  <si>
    <t>25.1</t>
  </si>
  <si>
    <t>25.1.1</t>
  </si>
  <si>
    <t>25.1.2</t>
  </si>
  <si>
    <t>25.1.3</t>
  </si>
  <si>
    <t>25.1.4</t>
  </si>
  <si>
    <t>25.1.5</t>
  </si>
  <si>
    <t>25.1.6</t>
  </si>
  <si>
    <t>25.1.7</t>
  </si>
  <si>
    <t>25.1.8</t>
  </si>
  <si>
    <t>25.2</t>
  </si>
  <si>
    <t>25.2.1</t>
  </si>
  <si>
    <t>25.2.2</t>
  </si>
  <si>
    <t>25.2.3</t>
  </si>
  <si>
    <t>25.2.4</t>
  </si>
  <si>
    <t>25.2.5</t>
  </si>
  <si>
    <t>25.2.6</t>
  </si>
  <si>
    <t>25.2.7</t>
  </si>
  <si>
    <t>25.3</t>
  </si>
  <si>
    <t>25.3.1</t>
  </si>
  <si>
    <t>25.3.2</t>
  </si>
  <si>
    <t>25.3.3</t>
  </si>
  <si>
    <t>25.3.4</t>
  </si>
  <si>
    <t>25.3.5</t>
  </si>
  <si>
    <t>25.3.6</t>
  </si>
  <si>
    <t>25.3.7</t>
  </si>
  <si>
    <t>3.0.2</t>
  </si>
  <si>
    <t>23.7</t>
  </si>
  <si>
    <t>23.9</t>
  </si>
  <si>
    <t>23.11</t>
  </si>
  <si>
    <t>23.11.1</t>
  </si>
  <si>
    <t>23.13</t>
  </si>
  <si>
    <t>23.13.3</t>
  </si>
  <si>
    <t>23.9.2</t>
  </si>
  <si>
    <t>23.7.2</t>
  </si>
  <si>
    <t>23</t>
  </si>
  <si>
    <t>4.0.0</t>
  </si>
  <si>
    <t>based on ISO 27001:2013</t>
  </si>
  <si>
    <t>CMDB</t>
  </si>
  <si>
    <t>KPI 5.1</t>
  </si>
  <si>
    <t>KPI 6.2</t>
  </si>
  <si>
    <t>KPI 6.3</t>
  </si>
  <si>
    <t>KPI 11.3</t>
  </si>
  <si>
    <t>KPI 11.1</t>
  </si>
  <si>
    <t>KPI 12.5</t>
  </si>
  <si>
    <t>KPI 13.2</t>
  </si>
  <si>
    <t>KPI 13.5</t>
  </si>
  <si>
    <t>KPI 18.4</t>
  </si>
  <si>
    <t>KPI 14.2</t>
  </si>
  <si>
    <t>KPI 14.1</t>
  </si>
  <si>
    <t>6.4</t>
  </si>
  <si>
    <t>8.4</t>
  </si>
  <si>
    <t>9.6</t>
  </si>
  <si>
    <t>14.4</t>
  </si>
  <si>
    <t>12.9</t>
  </si>
  <si>
    <t>-</t>
  </si>
  <si>
    <t>Welcome to
the Information Security Assessment (ISA) of the Verband der Automobilindustrie (Association of the German Automotive Industry, VDA).</t>
  </si>
  <si>
    <t>VDA ISA consists of several tabs; the content and function of which are explained below:</t>
  </si>
  <si>
    <t xml:space="preserve">
We recommend you to start with the table sheet “Information security” thereby gaining an overview of the state of your information security.
AG Audit of the Working Group Information Security of the VDA wishes you every success.
</t>
  </si>
  <si>
    <r>
      <t>VDA ISA provides the basis for
- a self assessment</t>
    </r>
    <r>
      <rPr>
        <sz val="10"/>
        <rFont val="Arial"/>
        <family val="2"/>
      </rPr>
      <t xml:space="preserve"> to determine the state of information security </t>
    </r>
    <r>
      <rPr>
        <sz val="10"/>
        <rFont val="Arial"/>
        <family val="2"/>
      </rPr>
      <t>in an organization (e.g. company)
- audits performed by</t>
    </r>
    <r>
      <rPr>
        <sz val="10"/>
        <rFont val="Arial"/>
        <family val="2"/>
      </rPr>
      <t xml:space="preserve"> internal departments (e.g. </t>
    </r>
    <r>
      <rPr>
        <sz val="10"/>
        <rFont val="Arial"/>
        <family val="2"/>
      </rPr>
      <t>Internal Audit, IT-Audit, Information Security)
- a review in accordance with TISAX (Trusted Information Security Assessment Exchange, http://enx.com/tisax/)</t>
    </r>
  </si>
  <si>
    <t>Information Security Assessment - 
Maturity level model</t>
  </si>
  <si>
    <t>Explanation of the maturity level model</t>
  </si>
  <si>
    <t>Information Security Assessment - 
Explanation of requirements</t>
  </si>
  <si>
    <t>Requirement level</t>
  </si>
  <si>
    <r>
      <t xml:space="preserve">“This may include”
</t>
    </r>
    <r>
      <rPr>
        <sz val="10"/>
        <rFont val="Arial"/>
        <family val="2"/>
      </rPr>
      <t>Requirements of the category “</t>
    </r>
    <r>
      <rPr>
        <i/>
        <sz val="10"/>
        <rFont val="Arial"/>
        <family val="2"/>
      </rPr>
      <t>This may include</t>
    </r>
    <r>
      <rPr>
        <sz val="10"/>
        <rFont val="Arial"/>
        <family val="2"/>
      </rPr>
      <t xml:space="preserve">” are optional. They show examples and possibilities to provide guidance for the implementation of a control.
</t>
    </r>
  </si>
  <si>
    <r>
      <t>“Additionally in case of high protection needs”</t>
    </r>
    <r>
      <rPr>
        <sz val="10"/>
        <color theme="1"/>
        <rFont val="Arial"/>
        <family val="2"/>
      </rPr>
      <t xml:space="preserve">
Requirements of the category “</t>
    </r>
    <r>
      <rPr>
        <i/>
        <sz val="10"/>
        <color theme="1"/>
        <rFont val="Arial"/>
        <family val="2"/>
      </rPr>
      <t>Additionally in case of high protection needs</t>
    </r>
    <r>
      <rPr>
        <sz val="10"/>
        <color theme="1"/>
        <rFont val="Arial"/>
        <family val="2"/>
      </rPr>
      <t xml:space="preserve">” must additionally be met where the assessment level </t>
    </r>
    <r>
      <rPr>
        <sz val="10"/>
        <rFont val="Arial"/>
        <family val="2"/>
      </rPr>
      <t>incorporates hi</t>
    </r>
    <r>
      <rPr>
        <sz val="10"/>
        <color theme="1"/>
        <rFont val="Arial"/>
        <family val="2"/>
      </rPr>
      <t xml:space="preserve">gh protection needs. 
</t>
    </r>
  </si>
  <si>
    <t>Group:</t>
  </si>
  <si>
    <t>Company:</t>
  </si>
  <si>
    <t>Location:</t>
  </si>
  <si>
    <t>Address:</t>
  </si>
  <si>
    <t>Short description of the group company:</t>
  </si>
  <si>
    <t>Scope/TISAX Scope-ID</t>
  </si>
  <si>
    <t>D&amp;B D-U-N-S® No.</t>
  </si>
  <si>
    <t>Date of the assessment:</t>
  </si>
  <si>
    <t>Contact person:</t>
  </si>
  <si>
    <t>Telephone number:</t>
  </si>
  <si>
    <t>Email address:</t>
  </si>
  <si>
    <t>Creator:</t>
  </si>
  <si>
    <t>Managing Director:</t>
  </si>
  <si>
    <t>Signature:</t>
  </si>
  <si>
    <t>Information Security Assessment
Results</t>
  </si>
  <si>
    <t>Date:</t>
  </si>
  <si>
    <t>Result with cutback to target maturity levels:</t>
  </si>
  <si>
    <t>Maximum score:</t>
  </si>
  <si>
    <t>Question
No.</t>
  </si>
  <si>
    <t>Topics</t>
  </si>
  <si>
    <t>Target maturity level</t>
  </si>
  <si>
    <t>Result</t>
  </si>
  <si>
    <t>Release of an Information Security Management System (ISMS)</t>
  </si>
  <si>
    <t>IS Risk Management</t>
  </si>
  <si>
    <t>Effectiveness of the ISMS</t>
  </si>
  <si>
    <t>Information Security Policy</t>
  </si>
  <si>
    <t>Assigning responsibility for information security</t>
  </si>
  <si>
    <t>Information Security in projects</t>
  </si>
  <si>
    <t>Mobile devices</t>
  </si>
  <si>
    <t>Roles and responsibilities for external IT service providers</t>
  </si>
  <si>
    <t>Contractual information security obligation
of employees</t>
  </si>
  <si>
    <t>Awareness and training of employees</t>
  </si>
  <si>
    <t>Inventory of assets</t>
  </si>
  <si>
    <t>Classification of information</t>
  </si>
  <si>
    <t>Storage of information on mobile storage devices</t>
  </si>
  <si>
    <t>Removal of externally stored information assets</t>
  </si>
  <si>
    <t>Access to networks and network services</t>
  </si>
  <si>
    <t>User registration</t>
  </si>
  <si>
    <t>Privileged user accounts</t>
  </si>
  <si>
    <t>Confidentiality of authentication data</t>
  </si>
  <si>
    <t>Access to information and applications</t>
  </si>
  <si>
    <t>Separation of information in shared environments</t>
  </si>
  <si>
    <t>Security zones</t>
  </si>
  <si>
    <t>Protection against external influences and external threats</t>
  </si>
  <si>
    <t>Protection measures in the delivery and shipping area</t>
  </si>
  <si>
    <t>Use of equipment</t>
  </si>
  <si>
    <t>Change management</t>
  </si>
  <si>
    <t>Separation of development, test and operational environments</t>
  </si>
  <si>
    <t>Protection against malware</t>
  </si>
  <si>
    <t>Back-up procedures</t>
  </si>
  <si>
    <t>Event logging</t>
  </si>
  <si>
    <t>Logging administrational activities</t>
  </si>
  <si>
    <t>Prosecution of vulnerability (patch management)</t>
  </si>
  <si>
    <t>Review of information systems</t>
  </si>
  <si>
    <t>Consideration of critical administrative functions of cloud services</t>
  </si>
  <si>
    <t>Management of networks</t>
  </si>
  <si>
    <t>Security requirements for networks/services</t>
  </si>
  <si>
    <t>Separation of networks (network segmentation)</t>
  </si>
  <si>
    <t>Electronic exchange of information</t>
  </si>
  <si>
    <t>Non-disclosure agreements for information exchange with third parties</t>
  </si>
  <si>
    <t>Requirements for the acquisition of information systems</t>
  </si>
  <si>
    <t>Security along the software development process</t>
  </si>
  <si>
    <t>Management of test data</t>
  </si>
  <si>
    <t>Approval of external IT services</t>
  </si>
  <si>
    <t>Risk management in collaboration with suppliers</t>
  </si>
  <si>
    <t>Review of service provision by suppliers</t>
  </si>
  <si>
    <t>Reporting system for information security incidents (incident management)</t>
  </si>
  <si>
    <t>Processing of information security incidents</t>
  </si>
  <si>
    <t>Information Security Aspects of Business Continuity Management (BCM)</t>
  </si>
  <si>
    <t>Legal and contractual provisions</t>
  </si>
  <si>
    <t>Confidentiality and protection of personally identifiable data</t>
  </si>
  <si>
    <t>Audit of the ISMS by independent bodies</t>
  </si>
  <si>
    <t>Efficiency test</t>
  </si>
  <si>
    <t>- comparison of the top 52 security topics</t>
  </si>
  <si>
    <t>- based on ISO 27001 controls</t>
  </si>
  <si>
    <t>- evaluated using SPICE ISO 15504</t>
  </si>
  <si>
    <t>Method:</t>
  </si>
  <si>
    <t>Information Security Assessment
Results - 
Connection to third parties</t>
  </si>
  <si>
    <t>Result with cutback to target maturity level:</t>
  </si>
  <si>
    <t>Information Security Assessment
Results - Prototype protection</t>
  </si>
  <si>
    <t>Security concept</t>
  </si>
  <si>
    <t>Perimeter safety</t>
  </si>
  <si>
    <t>Outer-skin protection</t>
  </si>
  <si>
    <t>View and sight protection</t>
  </si>
  <si>
    <t>Access control</t>
  </si>
  <si>
    <t>Intrusion detection system</t>
  </si>
  <si>
    <t>Documented visitor management</t>
  </si>
  <si>
    <t>On-site client separation</t>
  </si>
  <si>
    <t>Non-disclosure agreement</t>
  </si>
  <si>
    <t>Relationships with subcontractors</t>
  </si>
  <si>
    <t>Training and raising the awareness of employees</t>
  </si>
  <si>
    <t>Security classification of the project</t>
  </si>
  <si>
    <t>Process of allocation of access</t>
  </si>
  <si>
    <t>Filming and photography</t>
  </si>
  <si>
    <t>Bringing along image recording devices</t>
  </si>
  <si>
    <t>Camouflage of prototypes</t>
  </si>
  <si>
    <t>Transport of prototypes</t>
  </si>
  <si>
    <t>Storage/parking of prototypes</t>
  </si>
  <si>
    <t>Own test and trial ground</t>
  </si>
  <si>
    <t>Test and trial ground in public area</t>
  </si>
  <si>
    <t>Safety requirements for presentations and events</t>
  </si>
  <si>
    <t>Safety requirements for film and photo shootings</t>
  </si>
  <si>
    <t>Information Security Assessment - Questions</t>
  </si>
  <si>
    <t>Maturity level
Level 0-5; n.a.</t>
  </si>
  <si>
    <t>In case a question does not apply, please insert n.a. (not applicable).</t>
  </si>
  <si>
    <t>General aspects</t>
  </si>
  <si>
    <t>(Reference to ISO 27001: 4 and 5.1)</t>
  </si>
  <si>
    <t>Implementation description:</t>
  </si>
  <si>
    <t>Reference documentation:</t>
  </si>
  <si>
    <t>Findings:</t>
  </si>
  <si>
    <t>Measures:</t>
  </si>
  <si>
    <t>Objective:</t>
  </si>
  <si>
    <t>Systematic control and review of information security within the specified scope is effected by means of the establishment, operation and further development of an Information Security Management System (ISMS) and the assignment of responsibilities. The ISMS must define processes and procedures in order to achieve the information security objectives with respect to adequate confidentiality, availability and integrity of the company assets based on the security policy.</t>
  </si>
  <si>
    <t>Requirements:</t>
  </si>
  <si>
    <r>
      <rPr>
        <u/>
        <sz val="10"/>
        <color theme="1"/>
        <rFont val="Arial"/>
        <family val="2"/>
      </rPr>
      <t>This must include:</t>
    </r>
    <r>
      <rPr>
        <b/>
        <i/>
        <sz val="10"/>
        <color theme="1"/>
        <rFont val="Arial"/>
        <family val="2"/>
      </rPr>
      <t xml:space="preserve">
</t>
    </r>
    <r>
      <rPr>
        <sz val="10"/>
        <color theme="1"/>
        <rFont val="Arial"/>
        <family val="2"/>
      </rPr>
      <t>+ The organization’s requirements for an ISMS are determined.</t>
    </r>
    <r>
      <rPr>
        <b/>
        <i/>
        <sz val="10"/>
        <color theme="1"/>
        <rFont val="Arial"/>
        <family val="2"/>
      </rPr>
      <t xml:space="preserve">
</t>
    </r>
    <r>
      <rPr>
        <sz val="10"/>
        <color theme="1"/>
        <rFont val="Arial"/>
        <family val="2"/>
      </rPr>
      <t>+ An ISMS approved by the organization’s management is established.</t>
    </r>
    <r>
      <rPr>
        <sz val="10"/>
        <color rgb="FFFF0000"/>
        <rFont val="Arial"/>
        <family val="2"/>
      </rPr>
      <t xml:space="preserve">
</t>
    </r>
    <r>
      <rPr>
        <sz val="10"/>
        <color theme="1"/>
        <rFont val="Arial"/>
        <family val="2"/>
      </rPr>
      <t>+ The scope of the ISMS is specified (e.g. organization in whole or in part).
+ A Statement of Applicability</t>
    </r>
    <r>
      <rPr>
        <sz val="10"/>
        <color rgb="FF00B050"/>
        <rFont val="Arial"/>
        <family val="2"/>
      </rPr>
      <t xml:space="preserve"> </t>
    </r>
    <r>
      <rPr>
        <sz val="10"/>
        <color theme="1"/>
        <rFont val="Arial"/>
        <family val="2"/>
      </rPr>
      <t>(SoA)</t>
    </r>
    <r>
      <rPr>
        <sz val="10"/>
        <color rgb="FF00B050"/>
        <rFont val="Arial"/>
        <family val="2"/>
      </rPr>
      <t xml:space="preserve"> </t>
    </r>
    <r>
      <rPr>
        <sz val="10"/>
        <color theme="1"/>
        <rFont val="Arial"/>
        <family val="2"/>
      </rPr>
      <t>is provided (e.g. filled-in VDA ISA catalogue).</t>
    </r>
    <r>
      <rPr>
        <b/>
        <i/>
        <sz val="10"/>
        <color theme="1"/>
        <rFont val="Arial"/>
        <family val="2"/>
      </rPr>
      <t xml:space="preserve">
</t>
    </r>
    <r>
      <rPr>
        <u/>
        <sz val="10"/>
        <color theme="1"/>
        <rFont val="Arial"/>
        <family val="2"/>
      </rPr>
      <t>This should include:</t>
    </r>
    <r>
      <rPr>
        <b/>
        <i/>
        <sz val="10"/>
        <color theme="1"/>
        <rFont val="Arial"/>
        <family val="2"/>
      </rPr>
      <t xml:space="preserve">
</t>
    </r>
    <r>
      <rPr>
        <sz val="10"/>
        <color theme="1"/>
        <rFont val="Arial"/>
        <family val="2"/>
      </rPr>
      <t>+ Criteria (e.g. characteristic values or quantities) for information security assessment are specified.</t>
    </r>
    <r>
      <rPr>
        <b/>
        <i/>
        <sz val="10"/>
        <color theme="1"/>
        <rFont val="Arial"/>
        <family val="2"/>
      </rPr>
      <t xml:space="preserve">
</t>
    </r>
    <r>
      <rPr>
        <u/>
        <sz val="10"/>
        <color theme="1"/>
        <rFont val="Arial"/>
        <family val="2"/>
      </rPr>
      <t>This may include:</t>
    </r>
    <r>
      <rPr>
        <b/>
        <i/>
        <sz val="10"/>
        <color theme="1"/>
        <rFont val="Arial"/>
        <family val="2"/>
      </rPr>
      <t xml:space="preserve">
</t>
    </r>
    <r>
      <rPr>
        <sz val="10"/>
        <color theme="1"/>
        <rFont val="Arial"/>
        <family val="2"/>
      </rPr>
      <t>+ Certification in accordance with ISO 27001:2013 (including Scope Statement and SoA).</t>
    </r>
    <r>
      <rPr>
        <b/>
        <i/>
        <sz val="10"/>
        <color theme="1"/>
        <rFont val="Arial"/>
        <family val="2"/>
      </rPr>
      <t xml:space="preserve">
</t>
    </r>
    <r>
      <rPr>
        <u/>
        <sz val="10"/>
        <color theme="1"/>
        <rFont val="Arial"/>
        <family val="2"/>
      </rPr>
      <t>Additionally in case of high protection needs:</t>
    </r>
    <r>
      <rPr>
        <b/>
        <i/>
        <sz val="10"/>
        <color theme="1"/>
        <rFont val="Arial"/>
        <family val="2"/>
      </rPr>
      <t xml:space="preserve">
</t>
    </r>
    <r>
      <rPr>
        <sz val="10"/>
        <color theme="1"/>
        <rFont val="Arial"/>
        <family val="2"/>
      </rPr>
      <t xml:space="preserve">None.
</t>
    </r>
    <r>
      <rPr>
        <b/>
        <i/>
        <sz val="10"/>
        <color theme="1"/>
        <rFont val="Arial"/>
        <family val="2"/>
      </rPr>
      <t xml:space="preserve">
</t>
    </r>
    <r>
      <rPr>
        <u/>
        <sz val="10"/>
        <color theme="1"/>
        <rFont val="Arial"/>
        <family val="2"/>
      </rPr>
      <t>Additionally in case of very high protection needs:</t>
    </r>
    <r>
      <rPr>
        <b/>
        <i/>
        <sz val="10"/>
        <color theme="1"/>
        <rFont val="Arial"/>
        <family val="2"/>
      </rPr>
      <t xml:space="preserve">
</t>
    </r>
    <r>
      <rPr>
        <sz val="10"/>
        <color theme="1"/>
        <rFont val="Arial"/>
        <family val="2"/>
      </rPr>
      <t>None.</t>
    </r>
    <r>
      <rPr>
        <b/>
        <i/>
        <sz val="10"/>
        <color theme="1"/>
        <rFont val="Arial"/>
        <family val="2"/>
      </rPr>
      <t xml:space="preserve">
</t>
    </r>
  </si>
  <si>
    <t>To what extent is a process for identifying, assessing and handling information security risks defined, documented and implemented?</t>
  </si>
  <si>
    <t>(Reference to ISO 27001: 8.2 and 6.1.2)</t>
  </si>
  <si>
    <t>The objective of an organization-specific ISMS is an adequate balance between information security efforts and the assets to be protected. In order to achieve this, the assets, their protection needs and threats shall be identified, analysed, assessed and documented by means of risk assessment. Absence of an information security risk assessment rises the danger that information security risks remain undetected leading to potential harm.</t>
  </si>
  <si>
    <t>To what extent is the effectiveness of the ISMS ensured?</t>
  </si>
  <si>
    <t>(Reference to ISO 27001: 8.1, 9.1, 10.1 and 10.2)</t>
  </si>
  <si>
    <t xml:space="preserve">The ISMS must be reviewed at regular intervals (e.g. annually) with respect to its effectiveness. This includes verifying the achievement of objectives and the compliance with applicable requirements.
Only an ISMS adapted specifically to the organization’s requirements can fulfil its purpose. Since influencing factors such as organizational structure or local conditions may change, the effectiveness of the ISMS must be reviewed regularly.
</t>
  </si>
  <si>
    <t>To what extent is an information security policy created, published or distributed and is it reviewed at regular intervals?</t>
  </si>
  <si>
    <t>(Reference to ISO 27001: Control A.5.1.1 and A.5.1.2)</t>
  </si>
  <si>
    <t>An organization must define a policy reflecting the importance and significance of information security to the organization. This must be adapted to the business strategy, regulations, legislation and potential threat situations regarding information security. It must be evident to all of the involved parties that information security is supported by the management of the organization, that it is of relevance to everyone and that requirements and rules apply and must be met.</t>
  </si>
  <si>
    <r>
      <rPr>
        <u/>
        <sz val="10"/>
        <rFont val="Arial"/>
        <family val="2"/>
      </rPr>
      <t>This must include:</t>
    </r>
    <r>
      <rPr>
        <b/>
        <sz val="10"/>
        <rFont val="Arial"/>
        <family val="2"/>
      </rPr>
      <t xml:space="preserve">
</t>
    </r>
    <r>
      <rPr>
        <sz val="10"/>
        <rFont val="Arial"/>
        <family val="2"/>
      </rPr>
      <t xml:space="preserve">+ The information security requirements adapted to the company’s objectives with respect to information protection are documented in a policy and are approved by the management of the organization.
+ The policy includes objectives and significance of information security within the organization.
</t>
    </r>
    <r>
      <rPr>
        <b/>
        <sz val="10"/>
        <rFont val="Arial"/>
        <family val="2"/>
      </rPr>
      <t xml:space="preserve">    
</t>
    </r>
    <r>
      <rPr>
        <u/>
        <sz val="10"/>
        <rFont val="Arial"/>
        <family val="2"/>
      </rPr>
      <t>This should include:</t>
    </r>
    <r>
      <rPr>
        <b/>
        <sz val="10"/>
        <rFont val="Arial"/>
        <family val="2"/>
      </rPr>
      <t xml:space="preserve">
</t>
    </r>
    <r>
      <rPr>
        <sz val="10"/>
        <rFont val="Arial"/>
        <family val="2"/>
      </rPr>
      <t xml:space="preserve">+ The information security requirements based on the strategy of the organization, legislation and contracts are taken into account in the policy.
+ Responsibilities for implementation are defined.
+ The policy indicates consequences in case of non-conformance. </t>
    </r>
    <r>
      <rPr>
        <b/>
        <sz val="10"/>
        <rFont val="Arial"/>
        <family val="2"/>
      </rPr>
      <t xml:space="preserve">
</t>
    </r>
    <r>
      <rPr>
        <sz val="10"/>
        <rFont val="Arial"/>
        <family val="2"/>
      </rPr>
      <t xml:space="preserve">+ Further policies/regulations/standards regarding information security are prepared.
+ A process for regular review and revision of the policies is established.
+ The policies are made adequately available to employees.
+ These policies (or extracts thereof) are handed over to external business partners depending on the respective case.
</t>
    </r>
    <r>
      <rPr>
        <u/>
        <sz val="10"/>
        <rFont val="Arial"/>
        <family val="2"/>
      </rPr>
      <t>This may include:</t>
    </r>
    <r>
      <rPr>
        <sz val="10"/>
        <rFont val="Arial"/>
        <family val="2"/>
      </rPr>
      <t xml:space="preserve">
+ The policies are made available on the intranet.
</t>
    </r>
    <r>
      <rPr>
        <u/>
        <sz val="10"/>
        <rFont val="Arial"/>
        <family val="2"/>
      </rPr>
      <t>Additionally in case of high protection needs:</t>
    </r>
    <r>
      <rPr>
        <sz val="10"/>
        <rFont val="Arial"/>
        <family val="2"/>
      </rPr>
      <t xml:space="preserve">
None.
</t>
    </r>
    <r>
      <rPr>
        <u/>
        <sz val="10"/>
        <rFont val="Arial"/>
        <family val="2"/>
      </rPr>
      <t xml:space="preserve">Additionally in case of very high protection needs:
</t>
    </r>
    <r>
      <rPr>
        <sz val="10"/>
        <rFont val="Arial"/>
        <family val="2"/>
      </rPr>
      <t>None.</t>
    </r>
  </si>
  <si>
    <t>To what extent are responsibilities for information security defined and assigned?</t>
  </si>
  <si>
    <t>(Reference to ISO 27001: Control A.6.1.1)</t>
  </si>
  <si>
    <t>Successful implementation of an ISMS requires adequate assignment of information security responsibilities. This requires the definition of functions fulfilling the tasks for achieving the protection objectives. Qualified employees who are known to the organization’s staff and, if appropriate, also to business partners must be required to fulfil those tasks.</t>
  </si>
  <si>
    <r>
      <rPr>
        <u/>
        <sz val="10"/>
        <rFont val="Arial"/>
        <family val="2"/>
      </rPr>
      <t>This must include:</t>
    </r>
    <r>
      <rPr>
        <sz val="10"/>
        <rFont val="Arial"/>
        <family val="2"/>
      </rPr>
      <t xml:space="preserve">
+ Responsibilities for the information security within the organization are defined, documented and assigned.
+ The responsible employees are defined and are qualified for their task.
+ The contact persons are known within the organization and to relevant business partners.
</t>
    </r>
    <r>
      <rPr>
        <u/>
        <sz val="10"/>
        <rFont val="Arial"/>
        <family val="2"/>
      </rPr>
      <t>This should include:</t>
    </r>
    <r>
      <rPr>
        <sz val="10"/>
        <rFont val="Arial"/>
        <family val="2"/>
      </rPr>
      <t xml:space="preserve">
+ There is a definition and documentation of an adequate information security structure within the organization.
</t>
    </r>
    <r>
      <rPr>
        <u/>
        <sz val="10"/>
        <rFont val="Arial"/>
        <family val="2"/>
      </rPr>
      <t xml:space="preserve">
This may include:</t>
    </r>
    <r>
      <rPr>
        <sz val="10"/>
        <rFont val="Arial"/>
        <family val="2"/>
      </rPr>
      <t xml:space="preserve">
+ Responsibilities and contact persons for information security are made known and available to employees and external business partners, as far as required for fulfilling the assigned task(s).
</t>
    </r>
    <r>
      <rPr>
        <u/>
        <sz val="10"/>
        <rFont val="Arial"/>
        <family val="2"/>
      </rPr>
      <t>Additionally in case of high protection needs:</t>
    </r>
    <r>
      <rPr>
        <sz val="10"/>
        <rFont val="Arial"/>
        <family val="2"/>
      </rPr>
      <t xml:space="preserve">
+ An appropriate organizational separation of responsibilities should be established in order to avoid conflict of interests. 
</t>
    </r>
    <r>
      <rPr>
        <u/>
        <sz val="10"/>
        <rFont val="Arial"/>
        <family val="2"/>
      </rPr>
      <t xml:space="preserve">
Additionally in case of very high protection needs:</t>
    </r>
    <r>
      <rPr>
        <sz val="10"/>
        <rFont val="Arial"/>
        <family val="2"/>
      </rPr>
      <t xml:space="preserve">
None.</t>
    </r>
  </si>
  <si>
    <t>To what extent are information security requirements taken into account in project work (irrespective of project type)?</t>
  </si>
  <si>
    <t>(Reference to ISO 27001: Control A.6.1.5)</t>
  </si>
  <si>
    <t xml:space="preserve">The information security requirements must be taken into account irrespective of the project type (this includes non-IT projects). This also includes the handling of information security and information security risks in the organization’s project management methods.
</t>
  </si>
  <si>
    <r>
      <rPr>
        <u/>
        <sz val="10"/>
        <color theme="1"/>
        <rFont val="Arial"/>
        <family val="2"/>
      </rPr>
      <t>This must include:</t>
    </r>
    <r>
      <rPr>
        <sz val="10"/>
        <color theme="1"/>
        <rFont val="Arial"/>
        <family val="2"/>
      </rPr>
      <t xml:space="preserve">
+ Projects are to be classified while taking into account the information security requirements.
</t>
    </r>
    <r>
      <rPr>
        <u/>
        <sz val="10"/>
        <color theme="1"/>
        <rFont val="Arial"/>
        <family val="2"/>
      </rPr>
      <t xml:space="preserve">
This should include:</t>
    </r>
    <r>
      <rPr>
        <sz val="10"/>
        <color theme="1"/>
        <rFont val="Arial"/>
        <family val="2"/>
      </rPr>
      <t xml:space="preserve">
+ The procedure and criteria for the classification of projects are documented.
+ In early project phases, risk assessments are carried out based on the defined procedures.
+ For identified information security risks (see Control 1.2), measures are derived and taken into account in the project.
</t>
    </r>
    <r>
      <rPr>
        <u/>
        <sz val="10"/>
        <color theme="1"/>
        <rFont val="Arial"/>
        <family val="2"/>
      </rPr>
      <t xml:space="preserve">
This may include:</t>
    </r>
    <r>
      <rPr>
        <sz val="10"/>
        <color theme="1"/>
        <rFont val="Arial"/>
        <family val="2"/>
      </rPr>
      <t xml:space="preserve">
None.
</t>
    </r>
    <r>
      <rPr>
        <u/>
        <sz val="10"/>
        <color theme="1"/>
        <rFont val="Arial"/>
        <family val="2"/>
      </rPr>
      <t xml:space="preserve">
Additionally in case of high protection needs:</t>
    </r>
    <r>
      <rPr>
        <sz val="10"/>
        <color theme="1"/>
        <rFont val="Arial"/>
        <family val="2"/>
      </rPr>
      <t xml:space="preserve">
+ The measures derived are reviewed regularly during the project and reassessed in case of changes to the assessment criteria.
</t>
    </r>
    <r>
      <rPr>
        <u/>
        <sz val="10"/>
        <color theme="1"/>
        <rFont val="Arial"/>
        <family val="2"/>
      </rPr>
      <t xml:space="preserve">
Additionally in case of very high protection needs:</t>
    </r>
    <r>
      <rPr>
        <sz val="10"/>
        <color theme="1"/>
        <rFont val="Arial"/>
        <family val="2"/>
      </rPr>
      <t xml:space="preserve">
None.</t>
    </r>
  </si>
  <si>
    <t>To what extent is a policy in place regarding the use of mobile devices and remote access to organization's data?</t>
  </si>
  <si>
    <t>(Reference to ISO 27001: Control A.6.2.1 and A.6.2.2)</t>
  </si>
  <si>
    <t>The handling of mobile devices, particularly in unprotected environments, is associated with increased risks (e.g. loss, theft, malware infection). In order to protect the information stored on the device, technical protective measures must be implemented. Additionally, employees must be made aware of the risks involved in the handling of mobile devices.</t>
  </si>
  <si>
    <r>
      <rPr>
        <u/>
        <sz val="10"/>
        <rFont val="Arial"/>
        <family val="2"/>
      </rPr>
      <t>This must include:</t>
    </r>
    <r>
      <rPr>
        <sz val="10"/>
        <rFont val="Arial"/>
        <family val="2"/>
      </rPr>
      <t xml:space="preserve">
+ The use of mobile devices (e.g. smartphones, notebooks) is subject to regulation.
</t>
    </r>
    <r>
      <rPr>
        <u/>
        <sz val="10"/>
        <rFont val="Arial"/>
        <family val="2"/>
      </rPr>
      <t>This should include:</t>
    </r>
    <r>
      <rPr>
        <sz val="10"/>
        <rFont val="Arial"/>
        <family val="2"/>
      </rPr>
      <t xml:space="preserve">
+ A policy is prepared considering the following aspects:
  - Registration of mobile devices
  - Physical protection requirements (among others against theft, spying on information)
  - Software installation restrictions
  - Requirements for the versioning of software for mobile devices and the associated patch management
  - Limitations of access to certain information services
  - Encryption techniques
  - Data backup
  - Protection against malware
  - Remote deletion methods
  - Use of web services and web apps
  - Procedure in case the mobile device is lost
+ Users sign an obligation declaration regarding the handling of particularities when working with mobile devices depending on the protection needs, e.g. anti-theft protection, software installation, prevention of visibility of information itself (view and sight protection), use of a protected environment (e.g. enclosed space, non-public location), handling of authentication ressources.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</si>
  <si>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the roles and responsibilities defined which are shared between IT service providers (particularly cloud providers) and the own organization?</t>
  </si>
  <si>
    <t>(Reference to ISO 27017: Control CLD.6.3.1)</t>
  </si>
  <si>
    <t>When using IT services (particularly cloud services), the relationship between provider and the own organization is of particular significance to information security due to the shared responsibilities for the implementation of requirements. The own organization must continue to independently fulfil parts of the security requirements while other requirements are fulfilled in whole or in part by the provider. The exact allocation of responsibilities always depends on the services used and cannot be generally answered.
If common understanding regarding the allocation of responsibilities is lacking among all parties involved, the security system may be weakened or rendered entirely ineffective. Therefore, the service user must ensure at all times that a mutual understanding regarding the allocation of responsibilities is given and that it is clarified for each requirement, that and by whom it is fulfilled.</t>
  </si>
  <si>
    <r>
      <rPr>
        <u/>
        <sz val="10"/>
        <rFont val="Arial"/>
        <family val="2"/>
      </rPr>
      <t>This must include:</t>
    </r>
    <r>
      <rPr>
        <sz val="10"/>
        <rFont val="Arial"/>
        <family val="2"/>
      </rPr>
      <t xml:space="preserve">
+ The security requirements relevant to the service are determined and documented:
 - At least the applicability of the VDA ISA controls is verified and documented.
+ For each requirement, it is documented who is responsible to what extent for its implementation.
 - For the applicable VDA ISA controls, it is documented who has the responsibility for implementation or how it is shared.
+ The own organization fulfils its responsibilities.
+ Proof is provided that the service provider fulfils his responsibility.
</t>
    </r>
    <r>
      <rPr>
        <u/>
        <sz val="10"/>
        <rFont val="Arial"/>
        <family val="2"/>
      </rPr>
      <t xml:space="preserve">This should include:
</t>
    </r>
    <r>
      <rPr>
        <sz val="10"/>
        <rFont val="Arial"/>
        <family val="2"/>
      </rPr>
      <t xml:space="preserve">+ The service configuration is designed, implemented and documented according to the necessary security requirements.
+ The service configuration is included in the regular security assessments.
+ Integration into local protective measures (such as secure authentication mechanisms) is established and documented.
+ The staff is trained (e.g. with respect to safe operation and configuration, secure handling of data according to their classification, danger awareness, handling of incidents).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</si>
  <si>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are employees (internal and external) contractually bound to comply with information security policies?</t>
  </si>
  <si>
    <t>(Reference to ISO 27001: Control A.7.1.2 and A.7.3.1)</t>
  </si>
  <si>
    <t>Organizations are subject to legislation, regulations and internal rules. Already at the hiring of staff, it must be ensured that both internal and external employees commit to compliance with the policies and are aware of the consequences of misconduct.</t>
  </si>
  <si>
    <r>
      <rPr>
        <u/>
        <sz val="10"/>
        <rFont val="Arial"/>
        <family val="2"/>
      </rPr>
      <t>This must include:</t>
    </r>
    <r>
      <rPr>
        <b/>
        <u/>
        <sz val="10"/>
        <rFont val="Arial"/>
        <family val="2"/>
      </rPr>
      <t xml:space="preserve">
</t>
    </r>
    <r>
      <rPr>
        <sz val="10"/>
        <rFont val="Arial"/>
        <family val="2"/>
      </rPr>
      <t xml:space="preserve">+ A non-disclosure obligation is in effect - even beyond the employment contract or assignment.   
+ An obligation to comply with the information security policies is in effect (see 5.1)
</t>
    </r>
    <r>
      <rPr>
        <b/>
        <sz val="10"/>
        <rFont val="Arial"/>
        <family val="2"/>
      </rPr>
      <t xml:space="preserve">
</t>
    </r>
    <r>
      <rPr>
        <u/>
        <sz val="10"/>
        <rFont val="Arial"/>
        <family val="2"/>
      </rPr>
      <t>This should include:</t>
    </r>
    <r>
      <rPr>
        <b/>
        <u/>
        <sz val="10"/>
        <rFont val="Arial"/>
        <family val="2"/>
      </rPr>
      <t xml:space="preserve">
</t>
    </r>
    <r>
      <rPr>
        <sz val="10"/>
        <rFont val="Arial"/>
        <family val="2"/>
      </rPr>
      <t xml:space="preserve">+ Information security aspects are considered in the employment contracts of employees.   
+ Responsibilities and duties associated with the handling of sensitive information are part of the employment contract.
+ A procedure for handling violations of contractual specifications relevant to information security is described.
+ Employees are informed of policy changes.
</t>
    </r>
    <r>
      <rPr>
        <u/>
        <sz val="10"/>
        <rFont val="Arial"/>
        <family val="2"/>
      </rPr>
      <t>This may include:</t>
    </r>
    <r>
      <rPr>
        <b/>
        <u/>
        <sz val="10"/>
        <rFont val="Arial"/>
        <family val="2"/>
      </rPr>
      <t xml:space="preserve">
</t>
    </r>
    <r>
      <rPr>
        <sz val="10"/>
        <rFont val="Arial"/>
        <family val="2"/>
      </rPr>
      <t xml:space="preserve">None.   </t>
    </r>
    <r>
      <rPr>
        <b/>
        <sz val="10"/>
        <rFont val="Arial"/>
        <family val="2"/>
      </rPr>
      <t xml:space="preserve">   
</t>
    </r>
    <r>
      <rPr>
        <b/>
        <u/>
        <sz val="10"/>
        <rFont val="Arial"/>
        <family val="2"/>
      </rPr>
      <t xml:space="preserve">
</t>
    </r>
    <r>
      <rPr>
        <u/>
        <sz val="10"/>
        <rFont val="Arial"/>
        <family val="2"/>
      </rPr>
      <t>Additionally in case of high protection needs:</t>
    </r>
    <r>
      <rPr>
        <b/>
        <sz val="10"/>
        <rFont val="Arial"/>
        <family val="2"/>
      </rPr>
      <t xml:space="preserve">
</t>
    </r>
    <r>
      <rPr>
        <sz val="10"/>
        <rFont val="Arial"/>
        <family val="2"/>
      </rPr>
      <t xml:space="preserve">None.
</t>
    </r>
    <r>
      <rPr>
        <b/>
        <sz val="10"/>
        <rFont val="Arial"/>
        <family val="2"/>
      </rPr>
      <t xml:space="preserve">
</t>
    </r>
    <r>
      <rPr>
        <u/>
        <sz val="10"/>
        <rFont val="Arial"/>
        <family val="2"/>
      </rPr>
      <t>Additionally in case of very high protection needs:</t>
    </r>
    <r>
      <rPr>
        <sz val="10"/>
        <rFont val="Arial"/>
        <family val="2"/>
      </rPr>
      <t xml:space="preserve">
None.</t>
    </r>
  </si>
  <si>
    <t>To what extent is staff (internal and external) made aware of and trained about the risks arising from handling and processing information?</t>
  </si>
  <si>
    <t>(Reference to ISO 27002: Control 7.2.1 and 7.2.2)</t>
  </si>
  <si>
    <r>
      <t>Information security must be a natural and integral part of the work environment and</t>
    </r>
    <r>
      <rPr>
        <sz val="10"/>
        <rFont val="Arial"/>
        <family val="2"/>
      </rPr>
      <t xml:space="preserve"> must be adopted into the daily work of all employees. By means of information security training, employees shall gain the necessary know</t>
    </r>
    <r>
      <rPr>
        <sz val="10"/>
        <color theme="1"/>
        <rFont val="Arial"/>
        <family val="2"/>
      </rPr>
      <t>ledge and competence for security-conscious behaviour. They must be particularly aware of what is expected of them with respect to information security and how to react to security-critical situations.</t>
    </r>
  </si>
  <si>
    <r>
      <rPr>
        <u/>
        <sz val="10"/>
        <color rgb="FF000000"/>
        <rFont val="Arial"/>
        <family val="2"/>
      </rPr>
      <t xml:space="preserve">This must include:
</t>
    </r>
    <r>
      <rPr>
        <sz val="10"/>
        <color rgb="FF000000"/>
        <rFont val="Arial"/>
        <family val="2"/>
      </rPr>
      <t xml:space="preserve">+ Employees are trained and made aware.
</t>
    </r>
    <r>
      <rPr>
        <u/>
        <sz val="10"/>
        <color rgb="FF000000"/>
        <rFont val="Arial"/>
        <family val="2"/>
      </rPr>
      <t>This should include:</t>
    </r>
    <r>
      <rPr>
        <u/>
        <sz val="10"/>
        <color rgb="FFFF0000"/>
        <rFont val="Arial"/>
        <family val="2"/>
      </rPr>
      <t xml:space="preserve">
</t>
    </r>
    <r>
      <rPr>
        <sz val="10"/>
        <color rgb="FF000000"/>
        <rFont val="Arial"/>
        <family val="2"/>
      </rPr>
      <t xml:space="preserve">+ A concept for awareness and training of employees is prepared.
 - Target groups for awareness and training measures (e.g. new employees, administrators) are defined and taken into account in the training concept.
+ The concept has been approved by the responsible management
  - Resources required for implementation are released
+ Training and awareness measures are carried out both at regular intervals and in reaction to events.
+ Participation in training and awareness measures is documented. 
+ Contact persons for information security are known to employees. 
+ Suitable KPIs for training and awareness purposes are defined and analysed.
</t>
    </r>
    <r>
      <rPr>
        <u/>
        <sz val="10"/>
        <color rgb="FF000000"/>
        <rFont val="Arial"/>
        <family val="2"/>
      </rPr>
      <t xml:space="preserve">
This may include:
</t>
    </r>
    <r>
      <rPr>
        <sz val="10"/>
        <color rgb="FF000000"/>
        <rFont val="Arial"/>
        <family val="2"/>
      </rPr>
      <t xml:space="preserve">+ Regular learning objectives tests are conducted for participants of completed awareness and training measures.
+ The learning success associated with awareness and training programs is reviewed quantitatively and qualitatively.
</t>
    </r>
    <r>
      <rPr>
        <u/>
        <sz val="10"/>
        <color rgb="FF000000"/>
        <rFont val="Arial"/>
        <family val="2"/>
      </rPr>
      <t xml:space="preserve">Additionally in case of high protection needs:
</t>
    </r>
    <r>
      <rPr>
        <sz val="10"/>
        <color rgb="FF000000"/>
        <rFont val="Arial"/>
        <family val="2"/>
      </rPr>
      <t>None.</t>
    </r>
    <r>
      <rPr>
        <strike/>
        <u/>
        <sz val="10"/>
        <color rgb="FF000000"/>
        <rFont val="Arial"/>
        <family val="2"/>
      </rPr>
      <t xml:space="preserve">
</t>
    </r>
    <r>
      <rPr>
        <u/>
        <sz val="10"/>
        <color rgb="FF000000"/>
        <rFont val="Arial"/>
        <family val="2"/>
      </rPr>
      <t xml:space="preserve">
Additionally in case of very high protection needs:
</t>
    </r>
    <r>
      <rPr>
        <sz val="10"/>
        <color rgb="FF000000"/>
        <rFont val="Arial"/>
        <family val="2"/>
      </rPr>
      <t>None.</t>
    </r>
  </si>
  <si>
    <t>To what extent are directories existent for objects (assets) that contain information in different versions?</t>
  </si>
  <si>
    <t>(Reference to ISO 27001: Control A.8.1.1, A.8.1.2, A.8.1.3 and A.8.1.4)</t>
  </si>
  <si>
    <t>Beside the conventional inventory of physical objects, it is essential to obtain an overview of the information processed within the organization. For this purpose, information assets are elements of information-related character such as documents, illustrations/phtographs, files, programs, servers, networks, facilities, vehicle prototypes, tools and equipment. An information owner takes on the role of responsible person for the respective information assets.</t>
  </si>
  <si>
    <r>
      <rPr>
        <u/>
        <sz val="10"/>
        <rFont val="Arial"/>
        <family val="2"/>
      </rPr>
      <t>This must include:</t>
    </r>
    <r>
      <rPr>
        <sz val="10"/>
        <rFont val="Arial"/>
        <family val="2"/>
      </rPr>
      <t xml:space="preserve">
+ Each information asset is assigned to a responsible entity (individual or organizational unit).
+ Information assets are classified. (see also Control 8.2)
</t>
    </r>
    <r>
      <rPr>
        <u/>
        <sz val="10"/>
        <rFont val="Arial"/>
        <family val="2"/>
      </rPr>
      <t>This should involve:</t>
    </r>
    <r>
      <rPr>
        <sz val="10"/>
        <rFont val="Arial"/>
        <family val="2"/>
      </rPr>
      <t xml:space="preserve">
+ Information asset inventories are prepared and updated regularly.
+ The lifecycle of information assets is defined for the phases of preparation, processing, storage or retention, transfer and deletion or destruction.
+ Regulations for returning information assets on leaving the organization or on contract termination are in effect.
</t>
    </r>
    <r>
      <rPr>
        <u/>
        <sz val="10"/>
        <rFont val="Arial"/>
        <family val="2"/>
      </rPr>
      <t>This may include:</t>
    </r>
    <r>
      <rPr>
        <sz val="10"/>
        <rFont val="Arial"/>
        <family val="2"/>
      </rPr>
      <t xml:space="preserve">
+ Regulations for acceptable use of information assets (“acceptable use policy”) exist.
+ Information assets may be grouped (e.g. workplace computer), if required.
</t>
    </r>
    <r>
      <rPr>
        <u/>
        <sz val="10"/>
        <rFont val="Arial"/>
        <family val="2"/>
      </rPr>
      <t>Additionally in case of high protection needs:</t>
    </r>
    <r>
      <rPr>
        <sz val="10"/>
        <rFont val="Arial"/>
        <family val="2"/>
      </rPr>
      <t xml:space="preserve">
+ A specification regarding the explicit approval of the use of an information asset is defined.
</t>
    </r>
    <r>
      <rPr>
        <u/>
        <sz val="10"/>
        <rFont val="Arial"/>
        <family val="2"/>
      </rPr>
      <t>Additionally in case of very high protection needs:</t>
    </r>
    <r>
      <rPr>
        <sz val="10"/>
        <rFont val="Arial"/>
        <family val="2"/>
      </rPr>
      <t xml:space="preserve">
None.</t>
    </r>
  </si>
  <si>
    <t>To what extent is information classified according to its protection needs and are there regulations in place regarding labelling, handling, transport, storage, retention, deletion and disposal?</t>
  </si>
  <si>
    <t>(Reference to ISO 27001: Control A.8.2.1, A.8.2.2 and A.8.2.3)</t>
  </si>
  <si>
    <t>Information must be classified according to its value to an organization. During this assessment, the value of information to the organization shall be evaluated based on factors such as confidentiality, integrity and availability. The handling of information according to its classification must be defined and implemented by all employees.</t>
  </si>
  <si>
    <r>
      <rPr>
        <u/>
        <sz val="10"/>
        <rFont val="Arial"/>
        <family val="2"/>
      </rPr>
      <t>This must include:</t>
    </r>
    <r>
      <rPr>
        <sz val="10"/>
        <rFont val="Arial"/>
        <family val="2"/>
      </rPr>
      <t xml:space="preserve">
+ A consistent scheme for the classification of documents/information is in place and implemented.
</t>
    </r>
    <r>
      <rPr>
        <u/>
        <sz val="10"/>
        <rFont val="Arial"/>
        <family val="2"/>
      </rPr>
      <t>This should include:</t>
    </r>
    <r>
      <rPr>
        <sz val="10"/>
        <rFont val="Arial"/>
        <family val="2"/>
      </rPr>
      <t xml:space="preserve">
+ Classification of information is done according to defined criteria, e.g. value, legal requirements, confidentiality, integrity and availability.
+ A policy including requirements for classification of information as well as the respective protective measures for identification, handling, transfer, storage, deletion and disposal is in place and implemented.
</t>
    </r>
    <r>
      <rPr>
        <u/>
        <sz val="10"/>
        <rFont val="Arial"/>
        <family val="2"/>
      </rPr>
      <t>This may include:</t>
    </r>
    <r>
      <rPr>
        <sz val="10"/>
        <rFont val="Arial"/>
        <family val="2"/>
      </rPr>
      <t xml:space="preserve">
None.</t>
    </r>
    <r>
      <rPr>
        <strike/>
        <sz val="10"/>
        <rFont val="Arial"/>
        <family val="2"/>
      </rPr>
      <t xml:space="preserve">
</t>
    </r>
    <r>
      <rPr>
        <sz val="10"/>
        <rFont val="Arial"/>
        <family val="2"/>
      </rPr>
      <t xml:space="preserv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</si>
  <si>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appropriate procedures implemented for the management of information on mobile storage devices?</t>
  </si>
  <si>
    <t>(Reference to ISO 27001: Control A.8.3.1, A.8.3.2 and A.8.3.3)</t>
  </si>
  <si>
    <t>Information on mobile storage devices are generally exposed to increased risks. In order to prevent loss or theft of information in case a mobile storage device is lost, regulations to reduce these risks must be defined and measures must be taken.</t>
  </si>
  <si>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 Definition of regulations for handling information on mobile storage devices according to its classification. This includes the following aspects: Deletion, transfer, disposal and protective measures.
+ Data on mobile storage devices are to be protected according to defined regulations according to its classification.
</t>
    </r>
    <r>
      <rPr>
        <u/>
        <sz val="10"/>
        <rFont val="Arial"/>
        <family val="2"/>
      </rPr>
      <t>This may include:</t>
    </r>
    <r>
      <rPr>
        <sz val="10"/>
        <rFont val="Arial"/>
        <family val="2"/>
      </rPr>
      <t xml:space="preserve">
+ The organization provides means to support the employee in observing the rules.
</t>
    </r>
    <r>
      <rPr>
        <u/>
        <sz val="10"/>
        <rFont val="Arial"/>
        <family val="2"/>
      </rPr>
      <t>Additionally in case of high protection needs:</t>
    </r>
    <r>
      <rPr>
        <sz val="10"/>
        <rFont val="Arial"/>
        <family val="2"/>
      </rPr>
      <t xml:space="preserve">
+ A procedure shall be established for the required reaction of employees to cases of loss.
+ Regulations for handling during (business) travels within the country and abroad, e.g. inspection by authorities
</t>
    </r>
    <r>
      <rPr>
        <u/>
        <sz val="10"/>
        <rFont val="Arial"/>
        <family val="2"/>
      </rPr>
      <t>Additionally in case of very high protection needs:</t>
    </r>
    <r>
      <rPr>
        <sz val="10"/>
        <rFont val="Arial"/>
        <family val="2"/>
      </rPr>
      <t xml:space="preserve">
None.</t>
    </r>
    <r>
      <rPr>
        <b/>
        <i/>
        <sz val="10"/>
        <rFont val="Arial"/>
        <family val="2"/>
      </rPr>
      <t xml:space="preserve">
</t>
    </r>
  </si>
  <si>
    <t xml:space="preserve">To what extent is the secure removal of information assets from IT services (particularly cloud) ensured? </t>
  </si>
  <si>
    <t>(Reference to ISO 27017: Control CLD.8.1.5)</t>
  </si>
  <si>
    <t>It must be ensured that it is known how the use of a service can be terminated in a controlled way. Particular consideration must be given  how information can be securely removed from external systems (e.g. cloud systems).</t>
  </si>
  <si>
    <r>
      <rPr>
        <u/>
        <sz val="10"/>
        <rFont val="Arial"/>
        <family val="2"/>
      </rPr>
      <t>This must include:</t>
    </r>
    <r>
      <rPr>
        <sz val="10"/>
        <rFont val="Arial"/>
        <family val="2"/>
      </rPr>
      <t xml:space="preserve">
+ A withdrawal strategy (termination process) including the deletion and removal of assets from the cloud service is defined.
+ It is ensured that the provider will fulfil his responsibilities.
</t>
    </r>
    <r>
      <rPr>
        <u/>
        <sz val="10"/>
        <rFont val="Arial"/>
        <family val="2"/>
      </rPr>
      <t xml:space="preserve">This should include:
</t>
    </r>
    <r>
      <rPr>
        <sz val="10"/>
        <rFont val="Arial"/>
        <family val="2"/>
      </rPr>
      <t xml:space="preserve">+ The fulfilment of the provider’s responsibilities is regulated by contract.
+ A description of the termination process is available and reviewed regularly.
+ The responsibilities provided in the process are documented and accepted by the provider.
</t>
    </r>
    <r>
      <rPr>
        <u/>
        <sz val="10"/>
        <rFont val="Arial"/>
        <family val="2"/>
      </rPr>
      <t xml:space="preserve">
This may include:</t>
    </r>
    <r>
      <rPr>
        <sz val="10"/>
        <rFont val="Arial"/>
        <family val="2"/>
      </rPr>
      <t xml:space="preserve">
+ The responsibilities are derived from the service documentation made available by the provider and documented.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</si>
  <si>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are policies and procedures regarding the access to IT systems in place?</t>
  </si>
  <si>
    <t>(Reference to ISO 27001: Control A.9.1.2)</t>
  </si>
  <si>
    <r>
      <t xml:space="preserve">The identity of the user of a network service, an IT system or an IT application must be clearly verifiable to enable </t>
    </r>
    <r>
      <rPr>
        <strike/>
        <sz val="10"/>
        <rFont val="Arial"/>
        <family val="2"/>
      </rPr>
      <t>to</t>
    </r>
    <r>
      <rPr>
        <sz val="10"/>
        <rFont val="Arial"/>
        <family val="2"/>
      </rPr>
      <t xml:space="preserve"> a trace of actions unambiguously to the user. In order to ensure this, authentication (registration) procedures and mechanisms of IT systems or IT applications must be designed such that users are clearly identified and authenticated.</t>
    </r>
  </si>
  <si>
    <r>
      <rPr>
        <u/>
        <sz val="10"/>
        <rFont val="Arial"/>
        <family val="2"/>
      </rPr>
      <t xml:space="preserve">This must include:
</t>
    </r>
    <r>
      <rPr>
        <sz val="10"/>
        <rFont val="Arial"/>
        <family val="2"/>
      </rPr>
      <t xml:space="preserve">+ The procedures applied for user authentication are deemed secure and comply with the current state of the art. 
+ The procedures for user authentication have been selected based on a risk assessment. Possible attack scenarios have been taken into account (e.g. possibility of direct access from the internet).
+ Further interactions must only be possible after successful authentication.
</t>
    </r>
    <r>
      <rPr>
        <b/>
        <i/>
        <sz val="10"/>
        <rFont val="Arial"/>
        <family val="2"/>
      </rPr>
      <t xml:space="preserve">    
</t>
    </r>
    <r>
      <rPr>
        <u/>
        <sz val="10"/>
        <rFont val="Arial"/>
        <family val="2"/>
      </rPr>
      <t xml:space="preserve">This should include:
</t>
    </r>
    <r>
      <rPr>
        <sz val="10"/>
        <rFont val="Arial"/>
        <family val="2"/>
      </rPr>
      <t xml:space="preserve">+ A policy based on business and security-relevant requirements is created and documented.
+ Depending on the criticality of the information processed in IT systems or IT applications, suitable and secure authentication procedures are required and applied.
</t>
    </r>
    <r>
      <rPr>
        <u/>
        <sz val="10"/>
        <rFont val="Arial"/>
        <family val="2"/>
      </rPr>
      <t xml:space="preserve">This may include:
</t>
    </r>
    <r>
      <rPr>
        <sz val="10"/>
        <rFont val="Arial"/>
        <family val="2"/>
      </rPr>
      <t xml:space="preserve">None.
</t>
    </r>
    <r>
      <rPr>
        <u/>
        <sz val="10"/>
        <rFont val="Arial"/>
        <family val="2"/>
      </rPr>
      <t>Additionally in case of high protection needs:</t>
    </r>
    <r>
      <rPr>
        <sz val="10"/>
        <rFont val="Arial"/>
        <family val="2"/>
      </rPr>
      <t xml:space="preserve">
+ Data of high protection needs is to be securedat leastby strong passwords, according to the state of the art.
+ Depending on the risk assessment, the authentication procedure has been enhanced by supplementary measures
(e.g. permanent access monitoring with respect to irregularities or use of strong authentication)
</t>
    </r>
    <r>
      <rPr>
        <u/>
        <sz val="10"/>
        <rFont val="Arial"/>
        <family val="2"/>
      </rPr>
      <t>Additionally in case of very high protection needs:</t>
    </r>
    <r>
      <rPr>
        <sz val="10"/>
        <rFont val="Arial"/>
        <family val="2"/>
      </rPr>
      <t xml:space="preserve">
+ Data of very high protection needs is to be secured by means of strong authentication (e.g. two-factor authentication).</t>
    </r>
  </si>
  <si>
    <t>To what extent are procedures for user registration, change and de-registration implemented with the associated access rights and is particularly the authentication information handled confidentially?</t>
  </si>
  <si>
    <t>(Reference to ISO 27001: Control A.9.2.1, A.9.2.2, A.9.2.4 and A.9.2.5)</t>
  </si>
  <si>
    <t>The use of unique and personalized user IDs (user accounts) ensures clear traceability of actions. The authentication information (e.g. passwords) must be known to the authorized user only. Defined processes for the lifecycle of user accounts are in place. It is regularly reviewed whether existing user accounts are needed.</t>
  </si>
  <si>
    <r>
      <rPr>
        <u/>
        <sz val="10"/>
        <rFont val="Arial"/>
        <family val="2"/>
      </rPr>
      <t xml:space="preserve">This must include:
</t>
    </r>
    <r>
      <rPr>
        <sz val="10"/>
        <rFont val="Arial"/>
        <family val="2"/>
      </rPr>
      <t xml:space="preserve">+ The process of user ID management is documented and established.
+ The use of unique and personalized user accounts is specified.
+ The use of collective accounts is regulated (e.g. restricted to cases where proof of actions is dispensable).
+ User accounts are disabled immediately after the user has left the company (e.g. upon termination of the employment contract).
+ The authentication information is provided securely to the user.
</t>
    </r>
    <r>
      <rPr>
        <u/>
        <sz val="10"/>
        <rFont val="Arial"/>
        <family val="2"/>
      </rPr>
      <t xml:space="preserve">This should include:
</t>
    </r>
    <r>
      <rPr>
        <sz val="10"/>
        <rFont val="Arial"/>
        <family val="2"/>
      </rPr>
      <t>+ A basic user account with minimum access rights and functionalities is existent and in use.</t>
    </r>
    <r>
      <rPr>
        <u/>
        <sz val="10"/>
        <rFont val="Arial"/>
        <family val="2"/>
      </rPr>
      <t xml:space="preserve">
</t>
    </r>
    <r>
      <rPr>
        <sz val="10"/>
        <rFont val="Arial"/>
        <family val="2"/>
      </rPr>
      <t xml:space="preserve">+ The allocation of basic access rights and the creating of user accounts is carried out or authorized by the responsible body.
+ Creating user accounts is subject to an approval process (four-eyes principle).
+ Disabling the user accounts of service providers after completion of the task.
+ Deadlines for disabling and deleting user accounts are defined.
+ Aligned change of user accounts after the reassignment of the user to another work field.
+ Secure processes are established for distribution of authentication credentials
</t>
    </r>
    <r>
      <rPr>
        <u/>
        <sz val="10"/>
        <rFont val="Arial"/>
        <family val="2"/>
      </rPr>
      <t xml:space="preserve">This may include:
</t>
    </r>
    <r>
      <rPr>
        <sz val="10"/>
        <rFont val="Arial"/>
        <family val="2"/>
      </rPr>
      <t>None.</t>
    </r>
    <r>
      <rPr>
        <u/>
        <sz val="10"/>
        <rFont val="Arial"/>
        <family val="2"/>
      </rPr>
      <t xml:space="preserve">
</t>
    </r>
    <r>
      <rPr>
        <sz val="10"/>
        <rFont val="Arial"/>
        <family val="2"/>
      </rPr>
      <t xml:space="preserv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</si>
  <si>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is the allocation and use of privileged user and technical accounts regulated and is it subject to reviews?</t>
  </si>
  <si>
    <t>(Reference to ISO 27001: Control A.9.2.3)</t>
  </si>
  <si>
    <t>The use of unique and personalized administrative user accounts ensures clear traceability of administrative actions. Administrators should use the user account provided with privileged rights for administrative tasks only and must use their standard user account for all other activities (e.g. E-mail, internet). Thus, it must be ensured that only activities requiring privileged rights are actually carried out in this context.</t>
  </si>
  <si>
    <r>
      <rPr>
        <u/>
        <sz val="10"/>
        <rFont val="Arial"/>
        <family val="2"/>
        <charset val="1"/>
      </rPr>
      <t xml:space="preserve">This must include:
</t>
    </r>
    <r>
      <rPr>
        <sz val="10"/>
        <rFont val="Arial"/>
        <family val="2"/>
        <charset val="1"/>
      </rPr>
      <t xml:space="preserve">+ The use of unique and personalized administrative user accounts is regulated and established.
+ Distinction between user accounts (privileged user account, “office user account”) is ensured, e.g. by having two or more user accounts.
+ The management process (allocation/change/deletion) for privileged user IDs is documented and established. 
+ Privileged rights are allocated upon approval only.
+ Secure authentication procedures are in use for privileged user accounts.
+ User accounts with privileged rights are documented and reviewed regularly.
</t>
    </r>
    <r>
      <rPr>
        <u/>
        <sz val="10"/>
        <rFont val="Arial"/>
        <family val="2"/>
        <charset val="1"/>
      </rPr>
      <t xml:space="preserve">This should include:
</t>
    </r>
    <r>
      <rPr>
        <sz val="10"/>
        <rFont val="Arial"/>
        <family val="2"/>
        <charset val="1"/>
      </rPr>
      <t xml:space="preserve">+ Identification of the relevant or affected IT systems is completed and documented.
+ Rights are allocated on a need-to-use basis and according to the role and/or area of responsibility (observing the separation of functions).
+ The following points shall be considered when reviewing the allocated privileged rights:
  - Privileged access rights are reviewed regularly (adequate intervals, e.g. quarterly)
  - The reviews are documented.
  - Changes in responsibility are immediately taken into account
</t>
    </r>
    <r>
      <rPr>
        <u/>
        <sz val="10"/>
        <rFont val="Arial"/>
        <family val="2"/>
        <charset val="1"/>
      </rPr>
      <t>This may include:</t>
    </r>
    <r>
      <rPr>
        <sz val="10"/>
        <rFont val="Arial"/>
        <family val="2"/>
        <charset val="1"/>
      </rPr>
      <t xml:space="preserve">
None.
</t>
    </r>
    <r>
      <rPr>
        <u/>
        <sz val="10"/>
        <rFont val="Arial"/>
        <family val="2"/>
        <charset val="1"/>
      </rPr>
      <t xml:space="preserve">Additionally in case of high protection needs:
</t>
    </r>
    <r>
      <rPr>
        <sz val="10"/>
        <rFont val="Arial"/>
        <family val="2"/>
        <charset val="1"/>
      </rPr>
      <t>None.</t>
    </r>
    <r>
      <rPr>
        <u/>
        <sz val="10"/>
        <rFont val="Arial"/>
        <family val="2"/>
        <charset val="1"/>
      </rPr>
      <t xml:space="preserve">
Additionally in case of very high protection needs:
</t>
    </r>
    <r>
      <rPr>
        <sz val="10"/>
        <rFont val="Arial"/>
        <family val="2"/>
        <charset val="1"/>
      </rPr>
      <t>None.</t>
    </r>
  </si>
  <si>
    <t>To what extent is the user subject to binding policies concerning creation and handling of secret authentication information?</t>
  </si>
  <si>
    <t>(Reference to ISO 27001: Control A.9.3.1 and A.9.4.3)</t>
  </si>
  <si>
    <t xml:space="preserve">Where authentication information is used in an IT system or application, information security critically depends on the correct use of this information (e.g. passwords, PINs). Therefore,user awareness regarding the correct handling of this authentication information must be regularly raised. </t>
  </si>
  <si>
    <r>
      <rPr>
        <u/>
        <sz val="10"/>
        <rFont val="Arial"/>
        <family val="2"/>
        <charset val="1"/>
      </rPr>
      <t xml:space="preserve">This must include:
</t>
    </r>
    <r>
      <rPr>
        <sz val="10"/>
        <rFont val="Arial"/>
        <family val="2"/>
        <charset val="1"/>
      </rPr>
      <t xml:space="preserve">+ Regulation of the handling of authentication information is created considering at least the following aspects:
  - no disclosure of authentication information to third parties - not even persons of authority - under consideration of legal restrictions
  - no writing down or unencrypted storing of authentication information
  - immediate changing of authentication information whenever potential compromise is suspected
  - no use of identical authentication information for business and non-business purposes
  - changing of temporary or initial authentication information following the 1st login
  - requirements for the quality of authentication information (e.g. length of password, types of characters to be used).
</t>
    </r>
    <r>
      <rPr>
        <u/>
        <sz val="10"/>
        <rFont val="Arial"/>
        <family val="2"/>
        <charset val="1"/>
      </rPr>
      <t xml:space="preserve">
This should include:
</t>
    </r>
    <r>
      <rPr>
        <sz val="10"/>
        <rFont val="Arial"/>
        <family val="2"/>
        <charset val="1"/>
      </rPr>
      <t xml:space="preserve">+ Users are informed and made aware of the regulations (e.g. password rules).
+ The use of default passwords is technically prevented.
+ Where strong authentication is applied, the use of the medium (e.g. factor ownership) is secure.
</t>
    </r>
    <r>
      <rPr>
        <u/>
        <sz val="10"/>
        <rFont val="Arial"/>
        <family val="2"/>
        <charset val="1"/>
      </rPr>
      <t xml:space="preserve">This may include:
</t>
    </r>
    <r>
      <rPr>
        <sz val="10"/>
        <rFont val="Arial"/>
        <family val="2"/>
        <charset val="1"/>
      </rPr>
      <t xml:space="preserve">+ Means of secure retention of authentication information (e.g. password safe) are provided.
</t>
    </r>
    <r>
      <rPr>
        <u/>
        <sz val="10"/>
        <rFont val="Arial"/>
        <family val="2"/>
        <charset val="1"/>
      </rPr>
      <t xml:space="preserve">
Additionally in case of high protection needs:</t>
    </r>
    <r>
      <rPr>
        <sz val="10"/>
        <rFont val="Arial"/>
        <family val="2"/>
        <charset val="1"/>
      </rPr>
      <t xml:space="preserve">
None.
</t>
    </r>
    <r>
      <rPr>
        <u/>
        <sz val="10"/>
        <rFont val="Arial"/>
        <family val="2"/>
        <charset val="1"/>
      </rPr>
      <t>Additionally in case of very high protection needs:</t>
    </r>
    <r>
      <rPr>
        <sz val="10"/>
        <rFont val="Arial"/>
        <family val="2"/>
        <charset val="1"/>
      </rPr>
      <t xml:space="preserve">
None.</t>
    </r>
  </si>
  <si>
    <t>To what extent is access to information and applications restricted to authorized persons?</t>
  </si>
  <si>
    <t>(Reference to ISO 27001: Control A.9.4.1 and A.9.4.2)</t>
  </si>
  <si>
    <t xml:space="preserve">Authorization must ensure that only authorized users have access to information and IT applications. For this purpose, access rights must be allocated to users. These access rights must be reviewed regularly. </t>
  </si>
  <si>
    <t>To what extent is the separation of data within an environment shared with other organizations ensured?</t>
  </si>
  <si>
    <t>(Reference to ISO 27017: Control CLD.9.5.1 and CLD.9.5.2)</t>
  </si>
  <si>
    <t>Cloud solutions are characterized by enhanced standardization and a high level of virtualization on infrastructure the use of which is shared by various customers. Such a collaborative environment enables numerous cloud customers to work. In order to protect own information at all times, a clear/mandatory separation of data must be ensured.</t>
  </si>
  <si>
    <r>
      <rPr>
        <u/>
        <sz val="10"/>
        <rFont val="Arial"/>
        <family val="2"/>
      </rPr>
      <t>This must include:</t>
    </r>
    <r>
      <rPr>
        <sz val="10"/>
        <rFont val="Arial"/>
        <family val="2"/>
      </rPr>
      <t xml:space="preserve">
+ Effective separation prevents access to own information by unauthorized users of other organizations.
</t>
    </r>
    <r>
      <rPr>
        <u/>
        <sz val="10"/>
        <rFont val="Arial"/>
        <family val="2"/>
      </rPr>
      <t xml:space="preserve">This should include:
</t>
    </r>
    <r>
      <rPr>
        <sz val="10"/>
        <rFont val="Arial"/>
        <family val="2"/>
      </rPr>
      <t xml:space="preserve">+ The provider’s concept of separation (e.g. separation of clients) is documented and reviewed regularly. This concept should at least include the following:
 - separation of data, applications, operating system, storage and network 
 - separation of clients area and internal administration area
 - implementation of suitable separation measures for users of multitenant applications (in multitenant environments)
 - risk assessment for the operation of external software within the shared environment (particularly for IaaS/PaaS services)
+ shared virtual machines and/or application instances are hardened accordingly
 - adherence to the minimalistic principle (e.g. restriction of rights, ports, protocols, software)
 - application of technical protective measures (e.g. anti-virus, logging).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</si>
  <si>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are rules for encryption, including the management of cryptographic keys (complete lifecycle process) for the protection of information during storage and transport existent and have they been implemented?</t>
  </si>
  <si>
    <t>(Reference to ISO 27001: Control A.10.1.1)</t>
  </si>
  <si>
    <t>Protection of the confidentiality of information during both storage and transfer (e.g. when gaining physical access to data storage devices or data transfer infrastructure) must be ensured. This is generally achieved by means of encryption. For handling encryption, it is essential that it provides the expected security characteristics at all times without simultaneously creating inadequately high availability risks. For this purpose, reliable identification of the necessity of encryption must be ensured. Whenever such a need is identified, procedures deemed secure according to the scientific and technical state of the art must be selected. Additionally, it must be ensured that the secrets (key material) are adequately protected against technical and organizational risks to confidentiality as well as integrity and availability throughout the lifecycle.</t>
  </si>
  <si>
    <r>
      <rPr>
        <u/>
        <sz val="10"/>
        <rFont val="Arial"/>
        <family val="2"/>
      </rPr>
      <t>This must include:</t>
    </r>
    <r>
      <rPr>
        <sz val="10"/>
        <rFont val="Arial"/>
        <family val="2"/>
      </rPr>
      <t xml:space="preserve">
+ Any productively used encryption technologies shall be according to the technical state of the art.
+ The legal conditions for the use of encryption technologies are taken into account.
</t>
    </r>
    <r>
      <rPr>
        <u/>
        <sz val="10"/>
        <rFont val="Arial"/>
        <family val="2"/>
      </rPr>
      <t xml:space="preserve">
This should include:
</t>
    </r>
    <r>
      <rPr>
        <sz val="10"/>
        <rFont val="Arial"/>
        <family val="2"/>
      </rPr>
      <t xml:space="preserve">+ Creating regulations containing requirements for encryption in order to protect information according to its classification.
+ An concept for encryption is defined including at least the following specifications:
  - the encryption strength
  - the key management
  - the cryptographic algorithms
  - procedures for the complete lifecycle, such as generating, storing, archiving, retrieving, distributing, deactivating, renewing and destroying cryptographic keys
+ The encryption concept is established.
+ An emergency process for recovering key material is established.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The following aspects must be documented:
  - description of the key authority</t>
    </r>
    <r>
      <rPr>
        <b/>
        <i/>
        <sz val="10"/>
        <rFont val="Arial"/>
        <family val="2"/>
      </rPr>
      <t xml:space="preserve">
 </t>
    </r>
    <r>
      <rPr>
        <sz val="10"/>
        <rFont val="Arial"/>
        <family val="2"/>
      </rPr>
      <t>-</t>
    </r>
    <r>
      <rPr>
        <b/>
        <i/>
        <sz val="10"/>
        <rFont val="Arial"/>
        <family val="2"/>
      </rPr>
      <t xml:space="preserve"> </t>
    </r>
    <r>
      <rPr>
        <sz val="10"/>
        <rFont val="Arial"/>
        <family val="2"/>
      </rPr>
      <t xml:space="preserve">authority regarding the management of key material in case of external processing (e.g. in the cloud)
+ information of high protection needs should be transported or transferred in encrypted form only.
+ Where encryption is not feasible, protection from risks must be provided by means of similarly effective measures. 
</t>
    </r>
    <r>
      <rPr>
        <u/>
        <sz val="10"/>
        <rFont val="Arial"/>
        <family val="2"/>
      </rPr>
      <t>Additionally in case of very high protection needs:</t>
    </r>
    <r>
      <rPr>
        <b/>
        <i/>
        <sz val="10"/>
        <rFont val="Arial"/>
        <family val="2"/>
      </rPr>
      <t xml:space="preserve">
</t>
    </r>
    <r>
      <rPr>
        <sz val="10"/>
        <rFont val="Arial"/>
        <family val="2"/>
      </rPr>
      <t>+ Information of very high protection needs are stored in encrypted form.</t>
    </r>
    <r>
      <rPr>
        <b/>
        <i/>
        <sz val="10"/>
        <rFont val="Arial"/>
        <family val="2"/>
      </rPr>
      <t xml:space="preserve">
</t>
    </r>
    <r>
      <rPr>
        <sz val="10"/>
        <rFont val="Arial"/>
        <family val="2"/>
      </rPr>
      <t>+ The following must be ensured during external processing or transfer:
- obligatory end-to-end encryption (preferably using key material from company internal environment).</t>
    </r>
  </si>
  <si>
    <t>To what extent are secure areas for the protection of sensitive or critical information and information processing facilities defined, protected and monitored (entrance control)?</t>
  </si>
  <si>
    <t>(Reference to ISO 27001: Control A.11.1.1 and A.11.1.2)</t>
  </si>
  <si>
    <t>Processing of information assets outside the area affected by the measures intended for the target information security level must be prevented. Since it is generally not possible to implement corresponding measures for all areas of the location, a zone concept should be applied defining in which areas which type of information may be processed.</t>
  </si>
  <si>
    <r>
      <rPr>
        <u/>
        <sz val="10"/>
        <rFont val="Arial"/>
        <family val="2"/>
      </rPr>
      <t>This must include:</t>
    </r>
    <r>
      <rPr>
        <sz val="10"/>
        <rFont val="Arial"/>
        <family val="2"/>
      </rPr>
      <t xml:space="preserve">
+ Requirements for the protection of affected assets are determined (see Control 8.1).
+ Security zones are specified under consideration of terrains/buildings/rooms and documented.
+ The concept of security zones is established and known to all persons handling sensitive information.</t>
    </r>
    <r>
      <rPr>
        <b/>
        <i/>
        <sz val="10"/>
        <rFont val="Arial"/>
        <family val="2"/>
      </rPr>
      <t xml:space="preserve">
</t>
    </r>
    <r>
      <rPr>
        <sz val="10"/>
        <rFont val="Arial"/>
        <family val="2"/>
      </rPr>
      <t xml:space="preserve">+ The security zones are secured by adequate protective measures according to the assigned risk level. (See notes for examples).
</t>
    </r>
    <r>
      <rPr>
        <b/>
        <i/>
        <sz val="10"/>
        <rFont val="Arial"/>
        <family val="2"/>
      </rPr>
      <t xml:space="preserve">
</t>
    </r>
    <r>
      <rPr>
        <u/>
        <sz val="10"/>
        <rFont val="Arial"/>
        <family val="2"/>
      </rPr>
      <t>This should include:</t>
    </r>
    <r>
      <rPr>
        <b/>
        <i/>
        <sz val="10"/>
        <rFont val="Arial"/>
        <family val="2"/>
      </rPr>
      <t xml:space="preserve">
</t>
    </r>
    <r>
      <rPr>
        <sz val="10"/>
        <rFont val="Arial"/>
        <family val="2"/>
      </rPr>
      <t>+ Procedures for allocation and revocation of access rights are established.
+ Regulations regarding visitor management including registration and accompanying visitors are defined.
+ The security zones are adequately monitored. (See notes for examples)</t>
    </r>
    <r>
      <rPr>
        <b/>
        <i/>
        <sz val="10"/>
        <rFont val="Arial"/>
        <family val="2"/>
      </rPr>
      <t xml:space="preserve">
</t>
    </r>
    <r>
      <rPr>
        <sz val="10"/>
        <rFont val="Arial"/>
        <family val="2"/>
      </rPr>
      <t xml:space="preserve">+ External property used for storing and processing information assets are considered within the scope of the security concept. (e.g. storage spaces, garages, workshops, test routes, data processing centres)
</t>
    </r>
    <r>
      <rPr>
        <b/>
        <sz val="10"/>
        <rFont val="Arial"/>
        <family val="2"/>
      </rPr>
      <t xml:space="preserve">
</t>
    </r>
    <r>
      <rPr>
        <u/>
        <sz val="10"/>
        <rFont val="Arial"/>
        <family val="2"/>
      </rPr>
      <t>This may include:</t>
    </r>
    <r>
      <rPr>
        <b/>
        <i/>
        <sz val="10"/>
        <rFont val="Arial"/>
        <family val="2"/>
      </rPr>
      <t xml:space="preserve">
</t>
    </r>
    <r>
      <rPr>
        <sz val="10"/>
        <rFont val="Arial"/>
        <family val="2"/>
      </rPr>
      <t>+ The security zones are identified.</t>
    </r>
    <r>
      <rPr>
        <b/>
        <i/>
        <sz val="10"/>
        <rFont val="Arial"/>
        <family val="2"/>
      </rPr>
      <t xml:space="preserve">
</t>
    </r>
    <r>
      <rPr>
        <u/>
        <sz val="10"/>
        <rFont val="Arial"/>
        <family val="2"/>
      </rPr>
      <t>Additionally in case of high protection needs:</t>
    </r>
    <r>
      <rPr>
        <sz val="10"/>
        <rFont val="Arial"/>
        <family val="2"/>
      </rPr>
      <t xml:space="preserve">
+ In case of externally located IT systems, e.g. external housing in an emergency data processing centre, direct access to the systems by administrators of the external service provider should be prevented (e.g. by means of locked racks).</t>
    </r>
    <r>
      <rPr>
        <b/>
        <i/>
        <sz val="10"/>
        <rFont val="Arial"/>
        <family val="2"/>
      </rPr>
      <t xml:space="preserve">
</t>
    </r>
    <r>
      <rPr>
        <u/>
        <sz val="10"/>
        <rFont val="Arial"/>
        <family val="2"/>
      </rPr>
      <t xml:space="preserve">Additionally in case of very high protection needs:
</t>
    </r>
    <r>
      <rPr>
        <sz val="10"/>
        <rFont val="Arial"/>
        <family val="2"/>
      </rPr>
      <t>None.</t>
    </r>
  </si>
  <si>
    <t>To what extent has the company taken measures against the effects of natural disasters, deliberate attacks or accidents?</t>
  </si>
  <si>
    <t>(Reference to ISO 27001: Control A.11.1.4)</t>
  </si>
  <si>
    <t>Natural disasters, deliberate attacks or accidents can critically impair the availability of IT systems. It must be ensured that effects on critical IT systems are identified and assessed according to their criticality and that adequate protective measures have been defined and implemented.</t>
  </si>
  <si>
    <r>
      <rPr>
        <u/>
        <sz val="10"/>
        <rFont val="Arial"/>
        <family val="2"/>
      </rPr>
      <t>This must include:</t>
    </r>
    <r>
      <rPr>
        <sz val="10"/>
        <rFont val="Arial"/>
        <family val="2"/>
      </rPr>
      <t xml:space="preserve">
+ Natural threats, such as flooding, are identified.
+ Social threats such as political instability or accidents involving industrial plants are identified. 
+ Potentially affected infrastructure, assets and IT systems are identified.
</t>
    </r>
    <r>
      <rPr>
        <u/>
        <sz val="10"/>
        <rFont val="Arial"/>
        <family val="2"/>
      </rPr>
      <t xml:space="preserve">This should include: </t>
    </r>
    <r>
      <rPr>
        <sz val="10"/>
        <rFont val="Arial"/>
        <family val="2"/>
      </rPr>
      <t xml:space="preserve">
+ Adequate protective measures, such as fire detection system, fire protection, water detector, are implemented and reviewed regularly.
+ A redundant media supply (electric power, communication connections etc.) is provided.
+ Emergency plans are defined and reviewed regularly.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</si>
  <si>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protective measures taken to prevent access to delivery and shipping areas by unauthorized persons?</t>
  </si>
  <si>
    <t>(Reference to ISO 27001: Control A.11.1.6)</t>
  </si>
  <si>
    <t>It must be ensured that all means of access to protected zones are protected against unauthorized access by means of adequate measures. This is often associated with specific requirements in delivery and shipping areas, particularly where those have to be designed for the delivery and shipping of large objects (e.g. vehicles or large tools).</t>
  </si>
  <si>
    <r>
      <rPr>
        <u/>
        <sz val="10"/>
        <rFont val="Arial"/>
        <family val="2"/>
      </rPr>
      <t>This must include:</t>
    </r>
    <r>
      <rPr>
        <sz val="10"/>
        <rFont val="Arial"/>
        <family val="2"/>
      </rPr>
      <t xml:space="preserve">
+ The requirements for protecting the delivery and shipping areas are identified.
+ The shipping areas are integrated into the security concept.
+ Necessary protective measures are defined and implemented.
+ Access is permitted by identified and authorized personnel only.
</t>
    </r>
    <r>
      <rPr>
        <u/>
        <sz val="10"/>
        <rFont val="Arial"/>
        <family val="2"/>
      </rPr>
      <t>This should include:</t>
    </r>
    <r>
      <rPr>
        <sz val="10"/>
        <rFont val="Arial"/>
        <family val="2"/>
      </rPr>
      <t xml:space="preserve">
+ Sensitive IT systems are separated from delivery and shipping areas.
</t>
    </r>
    <r>
      <rPr>
        <u/>
        <sz val="10"/>
        <rFont val="Arial"/>
        <family val="2"/>
      </rPr>
      <t>This may include:</t>
    </r>
    <r>
      <rPr>
        <sz val="10"/>
        <rFont val="Arial"/>
        <family val="2"/>
      </rPr>
      <t xml:space="preserve">
+ There is a separate security zone for delivery by suppliers who do not have access to any other areas of the organization.
+ A lock function is provided in the delivery and shipping area.
+ The supplied material is inspected for potential threats.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</si>
  <si>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policies and procedures regarding the use of assets, including off-site use, disposal and re-use in place and implemented?</t>
  </si>
  <si>
    <t>(Reference to ISO 27001: Control A.11.2.5, A.11.2.6 and A.11.2.7)</t>
  </si>
  <si>
    <t>Where assets (e.g. IT equipment, information) are taken off the premises of an organization, they are exposed to increased risks. For example, they are exposed to the risk of theft or unauthorized viewing. As an adequate reaction to those risks, the security requirements associated with off-site use must be identified. This also applies to the disposal or re-use of assets (e.g. notebooks).</t>
  </si>
  <si>
    <r>
      <rPr>
        <u/>
        <sz val="10"/>
        <color rgb="FF000000"/>
        <rFont val="Arial"/>
        <family val="2"/>
      </rPr>
      <t>This must include:</t>
    </r>
    <r>
      <rPr>
        <sz val="10"/>
        <color rgb="FF000000"/>
        <rFont val="Arial"/>
        <family val="2"/>
      </rPr>
      <t xml:space="preserve">
+ Security requirements for the use and off-premises use of assets are identified.
+ Policies and procedures for use and off-premises use of assets are defined and implemented.
+ IT devices containing sensitive data are deleted such as to prevent data recovery.
</t>
    </r>
    <r>
      <rPr>
        <u/>
        <sz val="10"/>
        <color rgb="FF000000"/>
        <rFont val="Arial"/>
        <family val="2"/>
      </rPr>
      <t>This should include:</t>
    </r>
    <r>
      <rPr>
        <sz val="10"/>
        <color rgb="FF000000"/>
        <rFont val="Arial"/>
        <family val="2"/>
      </rPr>
      <t xml:space="preserve">
+ Information shall be protected by adequate measures according to the protection needs.
</t>
    </r>
    <r>
      <rPr>
        <u/>
        <sz val="10"/>
        <color rgb="FF000000"/>
        <rFont val="Arial"/>
        <family val="2"/>
      </rPr>
      <t>This may include:</t>
    </r>
    <r>
      <rPr>
        <sz val="10"/>
        <color rgb="FF000000"/>
        <rFont val="Arial"/>
        <family val="2"/>
      </rPr>
      <t xml:space="preserve">
None.
</t>
    </r>
    <r>
      <rPr>
        <u/>
        <sz val="10"/>
        <color rgb="FF000000"/>
        <rFont val="Arial"/>
        <family val="2"/>
      </rPr>
      <t>Additionally in case of high protection needs:</t>
    </r>
    <r>
      <rPr>
        <sz val="10"/>
        <color rgb="FF000000"/>
        <rFont val="Arial"/>
        <family val="2"/>
      </rPr>
      <t xml:space="preserve">
+ Disposal of data storage devices is conducted in accordance with one of the relevant standards (e.g. DIN 66399, Security Level 4).
</t>
    </r>
    <r>
      <rPr>
        <u/>
        <sz val="10"/>
        <color rgb="FF000000"/>
        <rFont val="Arial"/>
        <family val="2"/>
      </rPr>
      <t>Additionally in case of very high protection needs:</t>
    </r>
    <r>
      <rPr>
        <sz val="10"/>
        <color rgb="FF000000"/>
        <rFont val="Arial"/>
        <family val="2"/>
      </rPr>
      <t xml:space="preserve">
+ Disposal of data storage devices is conducted in accordance with one of the relevant standards (e.g. DIN 66399, Security Level 5).</t>
    </r>
  </si>
  <si>
    <t>To what extent are changes to the organization, business processes, information processing facilities and systems controlled and implemented according to their security relevance?</t>
  </si>
  <si>
    <t>(Reference to ISO 27001: Control A.12.1.2)</t>
  </si>
  <si>
    <t>In case of changes to the organization, business processes, information processing facilities and systems, aspects of information security shall be considered. The objective is to ensure that all changes are made under consideration and adherence of the information security requirements.</t>
  </si>
  <si>
    <r>
      <rPr>
        <u/>
        <sz val="10"/>
        <rFont val="Arial"/>
        <family val="2"/>
      </rPr>
      <t>This must include:</t>
    </r>
    <r>
      <rPr>
        <sz val="10"/>
        <rFont val="Arial"/>
        <family val="2"/>
      </rPr>
      <t xml:space="preserve">
+ Security-relevant requirements regarding changes to the organization, business processes, information processing facilities and systems are determined and implemented.
</t>
    </r>
    <r>
      <rPr>
        <u/>
        <sz val="10"/>
        <rFont val="Arial"/>
        <family val="2"/>
      </rPr>
      <t>This should include:</t>
    </r>
    <r>
      <rPr>
        <sz val="10"/>
        <rFont val="Arial"/>
        <family val="2"/>
      </rPr>
      <t xml:space="preserve">
+ A formal approval procedure is defined.
+ Fall-back solutions for fault cases are established.
+ Changes affecting information security are planned and reviewed.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In case of changes, adherence of the information security requirements is verified.
</t>
    </r>
    <r>
      <rPr>
        <u/>
        <sz val="10"/>
        <rFont val="Arial"/>
        <family val="2"/>
      </rPr>
      <t>Additionally in case of very high protection needs:</t>
    </r>
    <r>
      <rPr>
        <sz val="10"/>
        <rFont val="Arial"/>
        <family val="2"/>
      </rPr>
      <t xml:space="preserve">
None.</t>
    </r>
  </si>
  <si>
    <t>To what extent are development and testing environments kept separate from productive environments?</t>
  </si>
  <si>
    <t>(Reference to ISO 27001: Control A.12.1.4)</t>
  </si>
  <si>
    <t>The objective of separating development and testing environments from productive environments is to prevent faults during development from affecting the productive environment. A testing environment serves for example as an intermediate step for testing software developments with the environmental variables of a productive environment and for verifying the availability, reliability and integrity of their functions.</t>
  </si>
  <si>
    <r>
      <rPr>
        <u/>
        <sz val="10"/>
        <rFont val="Arial"/>
        <family val="2"/>
      </rPr>
      <t>This must include:</t>
    </r>
    <r>
      <rPr>
        <sz val="10"/>
        <rFont val="Arial"/>
        <family val="2"/>
      </rPr>
      <t xml:space="preserve">
+ The IT systems have been subjected to risk assessment in order to determine the necessity of their separation into development and productive systems.
</t>
    </r>
    <r>
      <rPr>
        <u/>
        <sz val="10"/>
        <rFont val="Arial"/>
        <family val="2"/>
      </rPr>
      <t xml:space="preserve">This should include: </t>
    </r>
    <r>
      <rPr>
        <sz val="10"/>
        <rFont val="Arial"/>
        <family val="2"/>
      </rPr>
      <t xml:space="preserve">
+ The requirements for development and testing environments are determined, e.g.:
  - Separation of development, testing and productive systems
  - No development and system tools on productive systems (excluding those relevant to operation)
  - Use of different user profiles for testing and productive systems
  - Use of non-sensitive or anonymized test data if applicable
+ Specifications are defined for transferring software from the development and testing state to the productive state.
+ The identified requirements are implemented.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</si>
  <si>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protection controls (e.g. endpoint security) against malware (viruses, worms, Trojans, spyware, ...) implemented and combined with appropriate user awareness?</t>
  </si>
  <si>
    <t>(Reference to ISO 27001: Control A.12.2.1)</t>
  </si>
  <si>
    <t xml:space="preserve">Two aspects must be addressed since they are of particular importance for malware protection - The malware protection software on the one hand and user awareness on the other. User training is particularly important since, despite all protective measures for hardware and software, malware may be activated inadvertently by the actions of a user. </t>
  </si>
  <si>
    <r>
      <rPr>
        <u/>
        <sz val="10"/>
        <rFont val="Arial"/>
        <family val="2"/>
      </rPr>
      <t>This must include:</t>
    </r>
    <r>
      <rPr>
        <sz val="10"/>
        <rFont val="Arial"/>
        <family val="2"/>
      </rPr>
      <t xml:space="preserve">
+ Requirements for protection against malware are determined.
+ Technical and organizational measures for protection against malware are defined and implemented.
</t>
    </r>
    <r>
      <rPr>
        <u/>
        <sz val="10"/>
        <rFont val="Arial"/>
        <family val="2"/>
      </rPr>
      <t xml:space="preserve">
This should include:</t>
    </r>
    <r>
      <rPr>
        <sz val="10"/>
        <rFont val="Arial"/>
        <family val="2"/>
      </rPr>
      <t xml:space="preserve">
+ User accounts are not provided with administrative rights (see Control 9.3).
+ Malware protection software is installed and updated automatically at regular intervals. (e.g. virus scanner)
+ Received data and programs are automatically inspected for malware prior to their execution (on-access scan).
+ The entire data contents of all systems is regularly inspected for malware.
+ Data transferred by central gateways (e.g. e-mail, internet, third party networks) are automatically inspected using a protection software (including encrypted connections).
+ Measures to prevent protection software from being deactivated or altered by users are defined and implemented.
+ Employee awareness is raised in reaction to events.
</t>
    </r>
    <r>
      <rPr>
        <u/>
        <sz val="10"/>
        <rFont val="Arial"/>
        <family val="2"/>
      </rPr>
      <t>This may include:</t>
    </r>
    <r>
      <rPr>
        <sz val="10"/>
        <rFont val="Arial"/>
        <family val="2"/>
      </rPr>
      <t xml:space="preserve">
+ Systems with a high level of self-protection (e.g. specific hardening, few services, no active users) can be operated without a virus scanner.
</t>
    </r>
    <r>
      <rPr>
        <u/>
        <sz val="10"/>
        <rFont val="Arial"/>
        <family val="2"/>
      </rPr>
      <t xml:space="preserve">
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</si>
  <si>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backups created and tested regularly in accordance with an agreed backup policy?</t>
  </si>
  <si>
    <t>(Reference to ISO 27001: Control A.12.3.1)</t>
  </si>
  <si>
    <t>The objective of a working backup strategy is to allow recovery of the functionality or availability of information within the required time in case of a system failure or another type of data loss (e.g. ransomware). For this purpose, data backups must be created in compliance with a corresponding policy and tested regularly.</t>
  </si>
  <si>
    <r>
      <rPr>
        <u/>
        <sz val="10"/>
        <rFont val="Arial"/>
        <family val="2"/>
        <charset val="1"/>
      </rPr>
      <t>This must include:</t>
    </r>
    <r>
      <rPr>
        <sz val="10"/>
        <rFont val="Arial"/>
        <family val="2"/>
        <charset val="1"/>
      </rPr>
      <t xml:space="preserve">
+ Backup requirements are determined and include: the systems to be secured, associated backup intervals and the storage and transport of backup media.
+ Adequate protective measures, e.g. by means of encryption, taken during storage.
+ Backup media are stored in separate locations (different fire protection zones).
+ A backup concept is created and implemented.
+ An adequate backup verification is carried out.
</t>
    </r>
    <r>
      <rPr>
        <u/>
        <sz val="10"/>
        <rFont val="Arial"/>
        <family val="2"/>
        <charset val="1"/>
      </rPr>
      <t>This should include:</t>
    </r>
    <r>
      <rPr>
        <sz val="10"/>
        <rFont val="Arial"/>
        <family val="2"/>
        <charset val="1"/>
      </rPr>
      <t xml:space="preserve">
None.
</t>
    </r>
    <r>
      <rPr>
        <u/>
        <sz val="10"/>
        <rFont val="Arial"/>
        <family val="2"/>
        <charset val="1"/>
      </rPr>
      <t xml:space="preserve">
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None.
</t>
    </r>
    <r>
      <rPr>
        <u/>
        <sz val="10"/>
        <rFont val="Arial"/>
        <family val="2"/>
        <charset val="1"/>
      </rPr>
      <t>Additionally in case of very high protection needs:</t>
    </r>
    <r>
      <rPr>
        <sz val="10"/>
        <rFont val="Arial"/>
        <family val="2"/>
        <charset val="1"/>
      </rPr>
      <t xml:space="preserve">
+ In case of information of very high protection needs, suitable measures (e.g. encryption) must be taken to ensure that access is only possible for the authorized group.</t>
    </r>
  </si>
  <si>
    <t>To what extent are event logs (which may contain e.g. user activities, exceptions, errors and security events) created, stored, reviewed and protected against modification?</t>
  </si>
  <si>
    <t>(Reference to ISO 27001: Control A.12.4.1 and A.12.4.2)</t>
  </si>
  <si>
    <t>Event logs support the traceability of events in case of a security incident. This requires that events which are necessary for determining the causes should be recorded and stored while being protected against modification.</t>
  </si>
  <si>
    <r>
      <rPr>
        <u/>
        <sz val="10"/>
        <rFont val="Arial"/>
        <family val="2"/>
        <charset val="1"/>
      </rPr>
      <t>This must include:</t>
    </r>
    <r>
      <rPr>
        <sz val="10"/>
        <rFont val="Arial"/>
        <family val="2"/>
        <charset val="1"/>
      </rPr>
      <t xml:space="preserve">
+ Information security requirements regarding the handling of event logs are determined.
+ Where externally operated services (in particular, cloud services) are used, information on monitoring options are obtained
 - e.g. attack detection and report options (incident response)
+ Legal requirements such as storage durations and protection of personal rights are observed.
+ Rules and procedures for fulfilling the determined requirements are defined and implemented.
</t>
    </r>
    <r>
      <rPr>
        <u/>
        <sz val="10"/>
        <rFont val="Arial"/>
        <family val="2"/>
        <charset val="1"/>
      </rPr>
      <t>This should include:</t>
    </r>
    <r>
      <rPr>
        <sz val="10"/>
        <rFont val="Arial"/>
        <family val="2"/>
        <charset val="1"/>
      </rPr>
      <t xml:space="preserve">
+ Event logs are protected against modification during storage.
</t>
    </r>
    <r>
      <rPr>
        <u/>
        <sz val="10"/>
        <rFont val="Arial"/>
        <family val="2"/>
        <charset val="1"/>
      </rPr>
      <t>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 Information security requirements relevant to the security during the handling of event logs, e.g. contractual requirements, are determined and implemented.
</t>
    </r>
    <r>
      <rPr>
        <u/>
        <sz val="10"/>
        <rFont val="Arial"/>
        <family val="2"/>
        <charset val="1"/>
      </rPr>
      <t>Additionally in case of very high protection needs:</t>
    </r>
    <r>
      <rPr>
        <sz val="10"/>
        <rFont val="Arial"/>
        <family val="2"/>
        <charset val="1"/>
      </rPr>
      <t xml:space="preserve">
None.</t>
    </r>
  </si>
  <si>
    <t>To what extent are the activities of system administrators and system operators logged, the logs protected against modification and regularly reviewed?</t>
  </si>
  <si>
    <t>(Reference to ISO 27001: Control A.12.4.3)</t>
  </si>
  <si>
    <t>System administrators and operators can use their comprehensive access rights to modify IT systems significantly. Logging and analysing activities in accordance with valid legislation (such as Data Protection and Works Constitution Act) are required to enable determining who has made changes to IT systems in case of information security events.</t>
  </si>
  <si>
    <r>
      <rPr>
        <u/>
        <sz val="10"/>
        <rFont val="Arial"/>
        <family val="2"/>
      </rPr>
      <t>This must include:</t>
    </r>
    <r>
      <rPr>
        <sz val="10"/>
        <rFont val="Arial"/>
        <family val="2"/>
      </rPr>
      <t xml:space="preserve">
+ Security-relevant requirements regarding the logging of activities of system administrators and operators are determined and implemented.
+ The IT systems used are assessed regarding the necessity of logging.
+ Where externally operated services (in particular, cloud services) are used, information on monitoring options are obtained and taken into account in the assessment.
 - e.g. audit logs for configuration changes and use of/access to e-discovery functions or backup.
+ Procedures for handling violations of regulations are defined. 
+ Logs are regularly reviewed for violation of rules in accordance with permissible legal and operational provisions.
+ The type of logging with respect to time, activity level and storage durations is defined and implemented.
</t>
    </r>
    <r>
      <rPr>
        <u/>
        <sz val="10"/>
        <rFont val="Arial"/>
        <family val="2"/>
      </rPr>
      <t>This should include:</t>
    </r>
    <r>
      <rPr>
        <sz val="10"/>
        <rFont val="Arial"/>
        <family val="2"/>
      </rPr>
      <t xml:space="preserve">
+ A process to report violations to the authorized body (e.g. CERT) is established.
+ The log files are protected against modifications. (e.g. by means of a dedicated environment)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Cases of access to external services during connection and disconnection (e.g. remote maintenance) are logged.
</t>
    </r>
    <r>
      <rPr>
        <u/>
        <sz val="10"/>
        <rFont val="Arial"/>
        <family val="2"/>
      </rPr>
      <t xml:space="preserve">
Additionally in case of very high protection needs:</t>
    </r>
    <r>
      <rPr>
        <sz val="10"/>
        <rFont val="Arial"/>
        <family val="2"/>
      </rPr>
      <t xml:space="preserve">
+ Logging of all cases of access
  - as far as technically feasible
  - to data of very high protection needs.</t>
    </r>
  </si>
  <si>
    <t>To what extent is information regarding technical vulnerabilities of IT systems acquired at an early stage, evaluated and are appropriate measures taken (e.g. patch management)?</t>
  </si>
  <si>
    <t>(Reference to ISO 27001: Control A.12.6.1 and A.12.6.2)</t>
  </si>
  <si>
    <t>Known weaknesses increase the risk that IT systems can no longer fulfil the requirements for confidentiality, availability and integrity if they allow attackers access to the IT system or compromise the stability of the system.</t>
  </si>
  <si>
    <r>
      <rPr>
        <u/>
        <sz val="10"/>
        <rFont val="Arial"/>
        <family val="2"/>
      </rPr>
      <t>This must include:</t>
    </r>
    <r>
      <rPr>
        <sz val="10"/>
        <rFont val="Arial"/>
        <family val="2"/>
      </rPr>
      <t xml:space="preserve">
+ Information on technical weaknesses of the used assets are collected and assessed.
+ Potentially affected systems and software (assets) are identified. (e.g. manufacturer, version, installation site)
</t>
    </r>
    <r>
      <rPr>
        <u/>
        <sz val="10"/>
        <rFont val="Arial"/>
        <family val="2"/>
      </rPr>
      <t>This should include:</t>
    </r>
    <r>
      <rPr>
        <sz val="10"/>
        <rFont val="Arial"/>
        <family val="2"/>
      </rPr>
      <t xml:space="preserve">
+ An adequate patch management is defined and implemented. (e.g. patch testing and installation)
+ Where required, risk mitigating measures should be implemented. This includes e.g.: 
  - Separation of affected systems
  - shut-down of the affected service
  - adjustment of access options, e.g. firewalls
  - adjustment of monitoring
  - increasing user awareness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</si>
  <si>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audit requirements and activities for reviewing IT systems planned, coordinated, aligned and are those IT systems subsequently subjected to technical review (system audit)?</t>
  </si>
  <si>
    <t>(Reference to ISO 27001: Control A.12.7.1, A.18.2.3)</t>
  </si>
  <si>
    <t>During audits (particularly technical audits), problems with the stability of the IT systems under review may occur. Audit activities involving a review of IT systems must be planned and agreed in order to avoid disturbances of the corresponding processes.</t>
  </si>
  <si>
    <r>
      <rPr>
        <u/>
        <sz val="10"/>
        <color theme="1"/>
        <rFont val="Arial"/>
        <family val="2"/>
      </rPr>
      <t>This must include:</t>
    </r>
    <r>
      <rPr>
        <sz val="10"/>
        <color theme="1"/>
        <rFont val="Arial"/>
        <family val="2"/>
      </rPr>
      <t xml:space="preserve">
+ Requirements for auditing IT systems are determined.
+ The scope of the audit is specified in a timely manner.
+ System audits are coordinated with the operator and users of IT systems.
+ The results of system audits are stored in a traceable manner and reported to the relevant management.
+ Measures are derived from the results.
+ The derived measures are traced under the ISMS.
</t>
    </r>
    <r>
      <rPr>
        <u/>
        <sz val="10"/>
        <color theme="1"/>
        <rFont val="Arial"/>
        <family val="2"/>
      </rPr>
      <t>This should include:</t>
    </r>
    <r>
      <rPr>
        <sz val="10"/>
        <color theme="1"/>
        <rFont val="Arial"/>
        <family val="2"/>
      </rPr>
      <t xml:space="preserve">
+ System audits are carried out by trained experts.
+ For deviations, measures to be taken within an adequate period of time shall be defined and coordinated.
+ The audit report shall have been prepared and coordinated within an adequate period of time.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None.
</t>
    </r>
    <r>
      <rPr>
        <u/>
        <sz val="10"/>
        <color theme="1"/>
        <rFont val="Arial"/>
        <family val="2"/>
      </rPr>
      <t xml:space="preserve">
Additionally in case of very high protection needs:</t>
    </r>
    <r>
      <rPr>
        <sz val="10"/>
        <color theme="1"/>
        <rFont val="Arial"/>
        <family val="2"/>
      </rPr>
      <t xml:space="preserve">
None.</t>
    </r>
  </si>
  <si>
    <t>To what extent have effects due to critical administrative functions of external IT services (particularly cloud services) been taken into account?</t>
  </si>
  <si>
    <t>(Reference to ISO 27017: Control CLD.12.1.5)</t>
  </si>
  <si>
    <t>Many cloud services provide functions which may lead to major changes to services in operative use. These functions may jeopardize the confidentiality of information, be irreversible or reversible only with significant effort which then may impair availability or integrity. These functions are often provided to administrative users via an easy-to-use automated configuration interface. When an administrative user executes such functions, such activities are carried out without further human supervision. 
It must be ensured that such functions can neither inadvertently nor by a wilful administrator be used without particular effort to cause harm impairing confidentiality, availability or integrity.</t>
  </si>
  <si>
    <r>
      <rPr>
        <u/>
        <sz val="10"/>
        <rFont val="Arial"/>
        <family val="2"/>
      </rPr>
      <t>This must include:</t>
    </r>
    <r>
      <rPr>
        <sz val="10"/>
        <rFont val="Arial"/>
        <family val="2"/>
      </rPr>
      <t xml:space="preserve">
+ Critical functions of all relevant services are identified and assessed.
</t>
    </r>
    <r>
      <rPr>
        <u/>
        <sz val="10"/>
        <rFont val="Arial"/>
        <family val="2"/>
      </rPr>
      <t>This should include:</t>
    </r>
    <r>
      <rPr>
        <sz val="10"/>
        <rFont val="Arial"/>
        <family val="2"/>
      </rPr>
      <t xml:space="preserve">
+ Critical functions of all relevant services are documented together with their associated risk. Here, among others, the following aspects (where applicable) have been considered:
 - installation, modification or deletion of virtual resources (e.g. virtual servers, virtual networks and virtual storage)
 - termination of services (cancellation)
 - authorization of more users
 - release and publication functions
 - backup and recovery functions
+ The options to counteract by means of configuration and allocation of rights are known and documented.
+ The resulting risks are minimized by means of configuration and allocation of rights.
 - Critical non-administrative functions have been restricted as far as reasonable.
 - Access to non-administrative and administrative functions is, as far as possible, restricted to a minimum number of persons.
 - As far as possible, both technically and without any restriction of the desired functionality that would be inadequate in relation to the addressed risk, critical non-administrative and administrative functions have been deactivated.
+ An emergency concept describing the handling of harm scenarios exists and is tested.
</t>
    </r>
    <r>
      <rPr>
        <u/>
        <sz val="10"/>
        <rFont val="Arial"/>
        <family val="2"/>
      </rPr>
      <t>This may include:</t>
    </r>
    <r>
      <rPr>
        <sz val="10"/>
        <rFont val="Arial"/>
        <family val="2"/>
      </rPr>
      <t xml:space="preserve">
+ Application of the several-eyes principle for critical functions.
+ Contractually agreed restriction of functionality by the provider (e.g. by means of suitable framework contracts)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</si>
  <si>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are networks managed and controlled to protect information in IT systems and applications?</t>
  </si>
  <si>
    <t>(Reference to ISO 27001: Control A.13.1.1)</t>
  </si>
  <si>
    <t>The protection of information in networks, IT systems and IT applications must be ensured. For this purpose, measures ensuring protection against unauthorized access must be implemented. This includes taking suitable control measures supported by means of monitoring the networks, IT systems and IT applications.</t>
  </si>
  <si>
    <r>
      <rPr>
        <u/>
        <sz val="10"/>
        <rFont val="Arial"/>
        <family val="2"/>
      </rPr>
      <t>This must include:</t>
    </r>
    <r>
      <rPr>
        <sz val="10"/>
        <rFont val="Arial"/>
        <family val="2"/>
      </rPr>
      <t xml:space="preserve">
+ Procedures for management and control of networks are defined.
</t>
    </r>
    <r>
      <rPr>
        <u/>
        <sz val="10"/>
        <rFont val="Arial"/>
        <family val="2"/>
      </rPr>
      <t>This should include:</t>
    </r>
    <r>
      <rPr>
        <sz val="10"/>
        <rFont val="Arial"/>
        <family val="2"/>
      </rPr>
      <t xml:space="preserve">
+ Requirements for control and management of networks are determined and implemented. This includes e.g.:
  - Restrictions for connection of IT systems to the network
  - Special protective measures in case of network connections via potentially unsecured networks (e.g. encryption)
  - Adequate monitoring and recording of activities on a network that are relevant to information security
  - Use of auxiliary means such as firewall systems, intrusion detection and prevention systems (IDS/IPS), network management tools, security software for networks
  - When using externally operated network services that are accessible via the internet (cloud services), the resulting increased risk is assessed and addressed in the applications.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Extended requirements for the control and management of networks must be determined and implemented. 
This includes e.g.:
  - Authentication of IT systems within the network
</t>
    </r>
    <r>
      <rPr>
        <u/>
        <sz val="10"/>
        <rFont val="Arial"/>
        <family val="2"/>
      </rPr>
      <t>Additionally in case of very high protection needs:</t>
    </r>
    <r>
      <rPr>
        <sz val="10"/>
        <rFont val="Arial"/>
        <family val="2"/>
      </rPr>
      <t xml:space="preserve">
None.</t>
    </r>
  </si>
  <si>
    <t>To what extent are requirements for security mechanisms and service levels and also management requirements for network services identified and documented in service level agreements?</t>
  </si>
  <si>
    <t>(Reference to ISO 27001: Control A.13.1.2)</t>
  </si>
  <si>
    <r>
      <t>Security mechanisms, quality of service provision and requirements for the management of all network services must be determined and incorporated into agreements (Service Level Agreements</t>
    </r>
    <r>
      <rPr>
        <sz val="10"/>
        <color rgb="FF000000"/>
        <rFont val="Arial"/>
        <family val="2"/>
      </rPr>
      <t>, SLAs</t>
    </r>
    <r>
      <rPr>
        <sz val="10"/>
        <color theme="1"/>
        <rFont val="Arial"/>
        <family val="2"/>
      </rPr>
      <t>) for both internal and external networks.</t>
    </r>
  </si>
  <si>
    <r>
      <rPr>
        <u/>
        <sz val="10"/>
        <color rgb="FF000000"/>
        <rFont val="Arial"/>
        <family val="2"/>
      </rPr>
      <t>This must include:</t>
    </r>
    <r>
      <rPr>
        <b/>
        <i/>
        <sz val="10"/>
        <color rgb="FF000000"/>
        <rFont val="Arial"/>
        <family val="2"/>
      </rPr>
      <t xml:space="preserve">
</t>
    </r>
    <r>
      <rPr>
        <sz val="10"/>
        <color rgb="FF000000"/>
        <rFont val="Arial"/>
        <family val="2"/>
      </rPr>
      <t xml:space="preserve">+ Requirements </t>
    </r>
    <r>
      <rPr>
        <sz val="10"/>
        <color theme="1"/>
        <rFont val="Arial"/>
        <family val="2"/>
      </rPr>
      <t xml:space="preserve">regarding the information security of network </t>
    </r>
    <r>
      <rPr>
        <sz val="10"/>
        <color rgb="FF000000"/>
        <rFont val="Arial"/>
        <family val="2"/>
      </rPr>
      <t>services are determined and implemented.</t>
    </r>
    <r>
      <rPr>
        <b/>
        <i/>
        <sz val="10"/>
        <color rgb="FF000000"/>
        <rFont val="Arial"/>
        <family val="2"/>
      </rPr>
      <t xml:space="preserve">
</t>
    </r>
    <r>
      <rPr>
        <u/>
        <sz val="10"/>
        <color rgb="FF000000"/>
        <rFont val="Arial"/>
        <family val="2"/>
      </rPr>
      <t>This should include:</t>
    </r>
    <r>
      <rPr>
        <b/>
        <i/>
        <sz val="10"/>
        <color rgb="FF000000"/>
        <rFont val="Arial"/>
        <family val="2"/>
      </rPr>
      <t xml:space="preserve">
</t>
    </r>
    <r>
      <rPr>
        <sz val="10"/>
        <color rgb="FF000000"/>
        <rFont val="Arial"/>
        <family val="2"/>
      </rPr>
      <t>+ Procedures for securing and using network services are defined and implemented.
+ SLAs are defined and implemented for internally and externally operated network services.</t>
    </r>
    <r>
      <rPr>
        <b/>
        <i/>
        <sz val="10"/>
        <color rgb="FF000000"/>
        <rFont val="Arial"/>
        <family val="2"/>
      </rPr>
      <t xml:space="preserve">
</t>
    </r>
    <r>
      <rPr>
        <sz val="10"/>
        <color rgb="FF000000"/>
        <rFont val="Arial"/>
        <family val="2"/>
      </rPr>
      <t>+ Adequate redundancy solutions are implemented.</t>
    </r>
    <r>
      <rPr>
        <b/>
        <i/>
        <sz val="10"/>
        <color rgb="FF000000"/>
        <rFont val="Arial"/>
        <family val="2"/>
      </rPr>
      <t xml:space="preserve">
</t>
    </r>
    <r>
      <rPr>
        <u/>
        <sz val="10"/>
        <color rgb="FF000000"/>
        <rFont val="Arial"/>
        <family val="2"/>
      </rPr>
      <t>This may include:</t>
    </r>
    <r>
      <rPr>
        <b/>
        <i/>
        <sz val="10"/>
        <color rgb="FF000000"/>
        <rFont val="Arial"/>
        <family val="2"/>
      </rPr>
      <t xml:space="preserve">
</t>
    </r>
    <r>
      <rPr>
        <sz val="10"/>
        <color rgb="FF000000"/>
        <rFont val="Arial"/>
        <family val="2"/>
      </rPr>
      <t>None.</t>
    </r>
    <r>
      <rPr>
        <b/>
        <i/>
        <sz val="10"/>
        <color rgb="FF000000"/>
        <rFont val="Arial"/>
        <family val="2"/>
      </rPr>
      <t xml:space="preserve">
</t>
    </r>
    <r>
      <rPr>
        <u/>
        <sz val="10"/>
        <color rgb="FF000000"/>
        <rFont val="Arial"/>
        <family val="2"/>
      </rPr>
      <t>Additionally in case of high protection needs:</t>
    </r>
    <r>
      <rPr>
        <b/>
        <i/>
        <sz val="10"/>
        <color rgb="FF000000"/>
        <rFont val="Arial"/>
        <family val="2"/>
      </rPr>
      <t xml:space="preserve">
</t>
    </r>
    <r>
      <rPr>
        <sz val="10"/>
        <color rgb="FF000000"/>
        <rFont val="Arial"/>
        <family val="2"/>
      </rPr>
      <t>+ Procedures for monitoring the network (e.g. traffic flow analyses, availability measurements) are defined and carried out.</t>
    </r>
    <r>
      <rPr>
        <b/>
        <i/>
        <sz val="10"/>
        <color rgb="FF000000"/>
        <rFont val="Arial"/>
        <family val="2"/>
      </rPr>
      <t xml:space="preserve">
</t>
    </r>
    <r>
      <rPr>
        <b/>
        <i/>
        <u/>
        <sz val="10"/>
        <color rgb="FF000000"/>
        <rFont val="Arial"/>
        <family val="2"/>
      </rPr>
      <t xml:space="preserve">
</t>
    </r>
    <r>
      <rPr>
        <u/>
        <sz val="10"/>
        <color rgb="FF000000"/>
        <rFont val="Arial"/>
        <family val="2"/>
      </rPr>
      <t>Additionally in case of very high protection needs:</t>
    </r>
    <r>
      <rPr>
        <sz val="10"/>
        <color rgb="FF000000"/>
        <rFont val="Arial"/>
        <family val="2"/>
      </rPr>
      <t xml:space="preserve">
+ Out-of-band management is applied.</t>
    </r>
  </si>
  <si>
    <t xml:space="preserve">To what extent are groups of information services, users and information systems segregated on networks? </t>
  </si>
  <si>
    <t>(Reference to ISO 27001: Control A.13.1.3)</t>
  </si>
  <si>
    <t>IT systems on the network usually have different protection needs. Thus, IT systems directly connected to the internet are generally exposed to different threats than IT systems on the office network. In order to detect and prevent undesired data exchange between IT systems of different protection needs, corresponding groups must be formed on the network and then segregated from other groups.</t>
  </si>
  <si>
    <r>
      <rPr>
        <u/>
        <sz val="10"/>
        <rFont val="Arial"/>
        <family val="2"/>
      </rPr>
      <t>This must include:</t>
    </r>
    <r>
      <rPr>
        <sz val="10"/>
        <rFont val="Arial"/>
        <family val="2"/>
      </rPr>
      <t xml:space="preserve">
+ Requirements regarding network segmentation are determined.
  - Where cloud services are used, the possibilities of (virtual) network separation is considered
</t>
    </r>
    <r>
      <rPr>
        <u/>
        <sz val="10"/>
        <rFont val="Arial"/>
        <family val="2"/>
      </rPr>
      <t xml:space="preserve">
This should include:</t>
    </r>
    <r>
      <rPr>
        <sz val="10"/>
        <rFont val="Arial"/>
        <family val="2"/>
      </rPr>
      <t xml:space="preserve">
+ Rules and procedures for network segmentation are defined and implemented.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Additionally in case of very high protection needs:
</t>
    </r>
    <r>
      <rPr>
        <sz val="10"/>
        <rFont val="Arial"/>
        <family val="2"/>
      </rPr>
      <t>None.</t>
    </r>
  </si>
  <si>
    <t>To what extent is information protected during exchange or transfer?</t>
  </si>
  <si>
    <t>(Reference to ISO 27001: Control A.13.2.1 and A.13.2.3)</t>
  </si>
  <si>
    <t>During exchange and transfer of information, the information security requirements must be considered. For this purpose, it must be defined which services within the organization may be used for which type of data and which protective measures are to be taken when using those services.</t>
  </si>
  <si>
    <r>
      <rPr>
        <u/>
        <sz val="10"/>
        <color theme="1"/>
        <rFont val="Arial"/>
        <family val="2"/>
      </rPr>
      <t>This must include:</t>
    </r>
    <r>
      <rPr>
        <sz val="10"/>
        <color theme="1"/>
        <rFont val="Arial"/>
        <family val="2"/>
      </rPr>
      <t xml:space="preserve">
+ The services (e.g. email, EDI, voice over IP) used for transfer are identified. 
+ Rules and procedures in accordance with the classification for the use of services are defined and implemented.
+ Measures for the protection of transferred contents against unauthorized access are implemented.
</t>
    </r>
    <r>
      <rPr>
        <u/>
        <sz val="10"/>
        <color theme="1"/>
        <rFont val="Arial"/>
        <family val="2"/>
      </rPr>
      <t xml:space="preserve">
This should include:</t>
    </r>
    <r>
      <rPr>
        <sz val="10"/>
        <color theme="1"/>
        <rFont val="Arial"/>
        <family val="2"/>
      </rPr>
      <t xml:space="preserve">
+ Measures for ensuring correct addresses and correct transport of the message are implemented.
+ A process for approving the use of external services (e.g. instant messaging, web meeting, webmail) is established.
+ Electronic data exchange is carried out according to the classification by means of content encryption and/or via encrypted transmission paths (e.g. VPN, encrypted connections (HTTPS, SFTP, TLS)).
</t>
    </r>
    <r>
      <rPr>
        <u/>
        <sz val="10"/>
        <color theme="1"/>
        <rFont val="Arial"/>
        <family val="2"/>
      </rPr>
      <t xml:space="preserve">
This may include:</t>
    </r>
    <r>
      <rPr>
        <sz val="10"/>
        <color theme="1"/>
        <rFont val="Arial"/>
        <family val="2"/>
      </rPr>
      <t xml:space="preserve">
+ Digital signatures are used in accordance with legal provisions.
</t>
    </r>
    <r>
      <rPr>
        <u/>
        <sz val="10"/>
        <color theme="1"/>
        <rFont val="Arial"/>
        <family val="2"/>
      </rPr>
      <t>Additionally in case of high protection needs:</t>
    </r>
    <r>
      <rPr>
        <sz val="10"/>
        <color theme="1"/>
        <rFont val="Arial"/>
        <family val="2"/>
      </rPr>
      <t xml:space="preserve">
+ Emails are transmitted by means of transport encryption (e.g. TLS).
+ A suitable encryption is in use during data transfers to externally hosted IT systems (see Controls 10.1, 15.1).
</t>
    </r>
    <r>
      <rPr>
        <u/>
        <sz val="10"/>
        <color theme="1"/>
        <rFont val="Arial"/>
        <family val="2"/>
      </rPr>
      <t xml:space="preserve">
Additionally in case of very high protection needs:</t>
    </r>
    <r>
      <rPr>
        <sz val="10"/>
        <color theme="1"/>
        <rFont val="Arial"/>
        <family val="2"/>
      </rPr>
      <t xml:space="preserve">
+ Emails are transmitted by means of end-to-end encryption (e.g. PGP, S/MIME, ZIP encryption).</t>
    </r>
  </si>
  <si>
    <t>To what extent are non-disclosure agreements applied prior to an information exchange and are the requirements or needs for the protection of information documented and regularly reviewed?</t>
  </si>
  <si>
    <t>(Reference to ISO 27001: Control A.13.2.4)</t>
  </si>
  <si>
    <t>Even where sensitive information is passed on outside the organization, it must be ensured that external organizations are obliged to meet the information security requirements and to implement the required measures. Non-disclosure agreements provide the necessary legal basis for this obligation. Therefore, it must be ensured that sensitive information is only passed on if a corresponding non-disclosure agreement has been entered and is legally effective.</t>
  </si>
  <si>
    <r>
      <rPr>
        <u/>
        <sz val="10"/>
        <color theme="1"/>
        <rFont val="Arial"/>
        <family val="2"/>
      </rPr>
      <t>This must include:</t>
    </r>
    <r>
      <rPr>
        <sz val="10"/>
        <color theme="1"/>
        <rFont val="Arial"/>
        <family val="2"/>
      </rPr>
      <t xml:space="preserve">
+ All service providers and employees working with sensitive information have entered valid non-disclosure agreements.
+ Rules and procedures for applying non-disclosure agreements are defined and made known to all persons passing on sensitive information.
+ The requirements, rules and procedures for applying non-disclosure agreements are reviewed regularly.
</t>
    </r>
    <r>
      <rPr>
        <u/>
        <sz val="10"/>
        <color theme="1"/>
        <rFont val="Arial"/>
        <family val="2"/>
      </rPr>
      <t>This should include:</t>
    </r>
    <r>
      <rPr>
        <sz val="10"/>
        <color theme="1"/>
        <rFont val="Arial"/>
        <family val="2"/>
      </rPr>
      <t xml:space="preserve">
+ Non-disclosure agreement templates are available and checked for legal applicability.
+ The templates include clear indications of: 
  - the involved persons/companies
  - the type of information covered by the agreement,
  - the subject of the agreement
  - the duration of validity of the agreement (temporary or permanent)
  - the responsibilities of the obligated party
+ The templates contain specifications of the rights of use for information beyond the contractual relationship.
+ Options of proving compliance with specifications (e.g. review by an independent third party or audit rights) are defined.
+ A process for monitoring the duration of validity of temporary agreements and initiating an extension in due time is defined and implemented.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None.
</t>
    </r>
    <r>
      <rPr>
        <u/>
        <sz val="10"/>
        <color theme="1"/>
        <rFont val="Arial"/>
        <family val="2"/>
      </rPr>
      <t xml:space="preserve">
Additionally in case of very high protection needs:
</t>
    </r>
    <r>
      <rPr>
        <sz val="10"/>
        <color theme="1"/>
        <rFont val="Arial"/>
        <family val="2"/>
      </rPr>
      <t>None.</t>
    </r>
  </si>
  <si>
    <t>System Acquisition, Development and Maintenance</t>
  </si>
  <si>
    <t>To what extent are security specific requirements taken into account for new IT systems (incl. publically accessible systems) and for extensions to existing IT systems?</t>
  </si>
  <si>
    <t>(Reference to ISO 27001: Control A.14.1.1, A.14.1.2 and A.14.1.3)</t>
  </si>
  <si>
    <t>Information security must be an integral part of the entire lifecycle of IT systems. This includes in particular that information security requirements are taken into account in the development, acquisition and maintenance of IT systems.</t>
  </si>
  <si>
    <r>
      <rPr>
        <u/>
        <sz val="10"/>
        <color theme="1"/>
        <rFont val="Arial"/>
        <family val="2"/>
      </rPr>
      <t>This must include:</t>
    </r>
    <r>
      <rPr>
        <sz val="10"/>
        <color theme="1"/>
        <rFont val="Arial"/>
        <family val="2"/>
      </rPr>
      <t xml:space="preserve">
+ The information security requirements associated with the acquisition or extension of IT systems are determined.
</t>
    </r>
    <r>
      <rPr>
        <u/>
        <sz val="10"/>
        <color theme="1"/>
        <rFont val="Arial"/>
        <family val="2"/>
      </rPr>
      <t>This should include:</t>
    </r>
    <r>
      <rPr>
        <sz val="10"/>
        <color theme="1"/>
        <rFont val="Arial"/>
        <family val="2"/>
      </rPr>
      <t xml:space="preserve">
+ Requirement specifications are reviewed with respect to information security policies.
+ The IT system is reviewed for compliance with specifications prior to productive use.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None.
</t>
    </r>
    <r>
      <rPr>
        <u/>
        <sz val="10"/>
        <color theme="1"/>
        <rFont val="Arial"/>
        <family val="2"/>
      </rPr>
      <t>Additionally in case of very high protection needs:</t>
    </r>
    <r>
      <rPr>
        <sz val="10"/>
        <color theme="1"/>
        <rFont val="Arial"/>
        <family val="2"/>
      </rPr>
      <t xml:space="preserve">
None.</t>
    </r>
  </si>
  <si>
    <t>To what extent are security-relevant aspects considered in the software development process (incl. change management)?</t>
  </si>
  <si>
    <t xml:space="preserve">(Reference to ISO 27001: Control A.14.2.1 - A.14.2.9) </t>
  </si>
  <si>
    <t>Information security requirements must be taken into account in the development process of software and IT systems. They must be incorporated as requirements and milestones into the respective process model.</t>
  </si>
  <si>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 A policy for the development of software and IT systems is created and includes at least the following aspects:
  - information security requirements regarding the development environment
  - information security requirements during the software development lifecycle
  - information security requirements during the design phase
  - information security review points related to project milestones
  - information security during version control and repositories
  - knowledge about information security of application systems
  - requirements for developers regarding the creation of systems/applications under consideration of information security aspects (avoidance, detection and elimination of weaknesses)
+ Information security requirements are taken into account in change management.
+ Defined engineering principles for secure system development are defined and implemented.
+ Secure development processes are also defined for cases where systems are created by third parties.
+ System approval tests are carried out under consideration of the information security requirements.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t>
    </r>
  </si>
  <si>
    <t>To what extent are test data created, protected and used in a careful and controlled manner?</t>
  </si>
  <si>
    <t xml:space="preserve">(Reference to ISO 27001: Control A.14.3.1) </t>
  </si>
  <si>
    <t>Test data is often required for testing purposes in the course of software development or change management. Testing is conducted in test environments the access to which is often controlled less strictly and often allocated to persons (e.g. service providers or developers) who do not need access to productive data. It must be ensured that the test environment does not increase the risk of loss or disclosure of productive data.</t>
  </si>
  <si>
    <r>
      <rPr>
        <u/>
        <sz val="10"/>
        <rFont val="Arial"/>
        <family val="2"/>
      </rPr>
      <t>This must include:</t>
    </r>
    <r>
      <rPr>
        <sz val="10"/>
        <rFont val="Arial"/>
        <family val="2"/>
      </rPr>
      <t xml:space="preserve">
None.
</t>
    </r>
    <r>
      <rPr>
        <u/>
        <sz val="10"/>
        <rFont val="Arial"/>
        <family val="2"/>
      </rPr>
      <t xml:space="preserve">
This should include:</t>
    </r>
    <r>
      <rPr>
        <sz val="10"/>
        <rFont val="Arial"/>
        <family val="2"/>
      </rPr>
      <t xml:space="preserve">
+ The use of productive data for testing purposes is avoided as far as possible.
+ Where productive data are used for testing purposes, the following shall be ensured:
  - Anonymization or pseudonymization of productive data is carried out in accordance with legal regulations
  - Identical access controls are applied both for the test system and for the productive system
+ Case-specific requirements for the generation of test data are defined.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Copying of information from the productive environment must require prior approval by means of a defined process.
+ Immediately after completion of testing, operation-relevant information must be removed from the test system. 
+ The process of copying and the use of the organization-relevant information as test data must be recorded for later review (audit trail).
</t>
    </r>
    <r>
      <rPr>
        <u/>
        <sz val="10"/>
        <rFont val="Arial"/>
        <family val="2"/>
      </rPr>
      <t xml:space="preserve">Additionally in case of very high protection needs:
</t>
    </r>
    <r>
      <rPr>
        <sz val="10"/>
        <rFont val="Arial"/>
        <family val="2"/>
      </rPr>
      <t>None.</t>
    </r>
  </si>
  <si>
    <t>To what extent is it ensured that only evaluated and approved external IT services (particularly cloud services) are used for processing company data?</t>
  </si>
  <si>
    <t>Particularly cloud services, whose use is often related to little or no cost, present an enhanced risk that established acquisition processes are bypassed thus also leading to acquisition and commissioning without adequate compliance with technical and contractual information security requirements. Security cannot be ensured in cases where external IT services are used without considering security requirements.
Therefore, it must be ensured that external IT services will not be commissioned unless the intended processes are completed and thus the information security processes and provisions are met prior to commissioning.</t>
  </si>
  <si>
    <r>
      <rPr>
        <u/>
        <sz val="10"/>
        <rFont val="Arial"/>
        <family val="2"/>
      </rPr>
      <t>This must include:</t>
    </r>
    <r>
      <rPr>
        <sz val="10"/>
        <rFont val="Arial"/>
        <family val="2"/>
      </rPr>
      <t xml:space="preserve">
+ All persons having access to sensitive information are aware that the use of external IT services is not permitted without explicit assessment and implementation of the information security requirements.
 - This also includes external IT services which can be used free of charge.
</t>
    </r>
    <r>
      <rPr>
        <u/>
        <sz val="10"/>
        <rFont val="Arial"/>
        <family val="2"/>
      </rPr>
      <t xml:space="preserve">
This should include:</t>
    </r>
    <r>
      <rPr>
        <sz val="10"/>
        <rFont val="Arial"/>
        <family val="2"/>
      </rPr>
      <t xml:space="preserve">
+ Requirements for the acquisition, commissioning and approval of use of external IT services are established.
+ The commissioning and use of external IT services is regulated by an instruction binding to all employees.
+ All employees are made aware of this in regular trainings.
 - e.g. during information security trainings held at regular intervals.
+ Observation of the instruction is verified regularly.
+ The approved IT services and their acceptable use are </t>
    </r>
    <r>
      <rPr>
        <strike/>
        <sz val="10"/>
        <rFont val="Arial"/>
        <family val="2"/>
      </rPr>
      <t>catalogued</t>
    </r>
    <r>
      <rPr>
        <sz val="10"/>
        <rFont val="Arial"/>
        <family val="2"/>
      </rPr>
      <t xml:space="preserve"> outlined in catalogues.
</t>
    </r>
    <r>
      <rPr>
        <u/>
        <sz val="10"/>
        <rFont val="Arial"/>
        <family val="2"/>
      </rPr>
      <t>This may include:</t>
    </r>
    <r>
      <rPr>
        <sz val="10"/>
        <rFont val="Arial"/>
        <family val="2"/>
      </rPr>
      <t xml:space="preserve">
+ Framework contracts with essential cloud service providers are entered allowing the use only in suitable and assessed configurations and informing the responsible persons within the organization.
+ Catalogues of authorized IT services are provided to the respective specialized departments.
</t>
    </r>
    <r>
      <rPr>
        <u/>
        <sz val="10"/>
        <rFont val="Arial"/>
        <family val="2"/>
      </rPr>
      <t>Additionally in case of high protection needs:</t>
    </r>
    <r>
      <rPr>
        <sz val="10"/>
        <rFont val="Arial"/>
        <family val="2"/>
      </rPr>
      <t xml:space="preserve">
+ Internal audits are held regularly in order to verify that no unauthorized IT services are used.
</t>
    </r>
    <r>
      <rPr>
        <u/>
        <sz val="10"/>
        <rFont val="Arial"/>
        <family val="2"/>
      </rPr>
      <t xml:space="preserve">Additionally in case of very high protection needs:
</t>
    </r>
    <r>
      <rPr>
        <sz val="10"/>
        <rFont val="Arial"/>
        <family val="2"/>
      </rPr>
      <t>None.</t>
    </r>
  </si>
  <si>
    <t>To what extent are information security requirements contractually agreed with suppliers to mitigate risks when suppliers have access to corporate assets (particularly information and communication services and in case such assets are used by subcontractors)?</t>
  </si>
  <si>
    <t>(Reference to ISO 27001: Control A.15.1.1 - A.15.1.3)</t>
  </si>
  <si>
    <t>In collaboration with external companies (e.g. subcontractors), the requirements regarding the protection needs of transferred information msut be considered. Therefore, relevant risks and requirements regarding information security must be addressed in the contracts.</t>
  </si>
  <si>
    <r>
      <rPr>
        <u/>
        <sz val="10"/>
        <rFont val="Arial"/>
        <family val="2"/>
      </rPr>
      <t>This must include:</t>
    </r>
    <r>
      <rPr>
        <sz val="10"/>
        <rFont val="Arial"/>
        <family val="2"/>
      </rPr>
      <t xml:space="preserve">
+ External companies/third parties (e.g. subcontractors) shall be subjected to an information security assessment.
+ Contractual agreements with external companies regarding measures for protecting information (e.g. non-disclosure agreements) are entered.
+ Requirements for other subcontractors of the supplier are taken into account in procurement.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 Information security certification (e.g. ISO/IEC 27001, NIST).
</t>
    </r>
    <r>
      <rPr>
        <u/>
        <sz val="10"/>
        <rFont val="Arial"/>
        <family val="2"/>
      </rPr>
      <t>Additionally in case of high protection needs:</t>
    </r>
    <r>
      <rPr>
        <sz val="10"/>
        <rFont val="Arial"/>
        <family val="2"/>
      </rPr>
      <t xml:space="preserve">
+ A risk assessment is conducted for each commissioning of an external company and additional information security measures are defined.
+ The supplier provides proof of information security (e.g. certificate, testimony).
+ Where a commissioned supplier also gains access to customer information, contractual obligations shall be observed. This can be:
  - Explicit approval of the passing-on, processing and storage of information by the information owner (e.g. customer)
  - measures for procurement control with respect to personally identifiable data (processing ordered by the customer, handling by subcontractors, deletion/disabling etc.)
  - The requirements for the protection of data during transfer, processing and storage (e.g. encryption)
  - Provisions for the reaction to information security events are known to the external companies/third parties
+ In case of externally operated IT infrastructure (e.g. networks, server) and/or cloud solutions, it is ensured that:
  - external administrators do not have access to data content
  - The requirements for encryption according to Control 10.1 are met
</t>
    </r>
    <r>
      <rPr>
        <u/>
        <sz val="10"/>
        <rFont val="Arial"/>
        <family val="2"/>
      </rPr>
      <t>Additionally in case of very high protection needs:</t>
    </r>
    <r>
      <rPr>
        <sz val="10"/>
        <rFont val="Arial"/>
        <family val="2"/>
      </rPr>
      <t xml:space="preserve">
None.</t>
    </r>
  </si>
  <si>
    <t>To what extent are the services performed by a supplier or subcontractor monitored, reviewed and audited on a regular basis?</t>
  </si>
  <si>
    <t>(Reference to ISO 27001: Control A.15.2.1)</t>
  </si>
  <si>
    <t xml:space="preserve">The provision of services by service providers shall be monitored regularly by an organization. By means of monitoring and verifying the provided services, it must be ensured that the conditions of an agreement regarding information security are fulfilled.
</t>
  </si>
  <si>
    <r>
      <rPr>
        <u/>
        <sz val="10"/>
        <color theme="1"/>
        <rFont val="Arial"/>
        <family val="2"/>
      </rPr>
      <t>This must include:</t>
    </r>
    <r>
      <rPr>
        <sz val="10"/>
        <color theme="1"/>
        <rFont val="Arial"/>
        <family val="2"/>
      </rPr>
      <t xml:space="preserve">
+ Compliance with contractual agreements is monitored and verified.
</t>
    </r>
    <r>
      <rPr>
        <u/>
        <sz val="10"/>
        <color theme="1"/>
        <rFont val="Arial"/>
        <family val="2"/>
      </rPr>
      <t>This should include:</t>
    </r>
    <r>
      <rPr>
        <sz val="10"/>
        <color theme="1"/>
        <rFont val="Arial"/>
        <family val="2"/>
      </rPr>
      <t xml:space="preserve">
+ A process for monitoring and verifying service providers is defined and established.
+ Third party service reports and documents are monitored and verified.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 Information security or compliance with security policies among business partners is adequately ensured by means of suitable verifications (e.g. auditing). 
</t>
    </r>
    <r>
      <rPr>
        <u/>
        <sz val="10"/>
        <color theme="1"/>
        <rFont val="Arial"/>
        <family val="2"/>
      </rPr>
      <t>Additionally in case of very high protection needs:</t>
    </r>
    <r>
      <rPr>
        <sz val="10"/>
        <color theme="1"/>
        <rFont val="Arial"/>
        <family val="2"/>
      </rPr>
      <t xml:space="preserve">
None.</t>
    </r>
    <r>
      <rPr>
        <b/>
        <i/>
        <sz val="10"/>
        <color theme="1"/>
        <rFont val="Arial"/>
        <family val="2"/>
      </rPr>
      <t xml:space="preserve">
</t>
    </r>
  </si>
  <si>
    <t>To what extent are responsibilities, procedures, reporting channels and criticality levels established to ensure an effective response to information security incidents or weaknesses?</t>
  </si>
  <si>
    <t>(Reference to ISO 27001: Control A.16.1.1 - A.16.1.3)</t>
  </si>
  <si>
    <r>
      <rPr>
        <sz val="10"/>
        <color rgb="FF000000"/>
        <rFont val="Arial"/>
        <family val="2"/>
      </rPr>
      <t>Detection of and defence against security events generally require an effective and consistent approach. For this purpose,</t>
    </r>
    <r>
      <rPr>
        <sz val="10"/>
        <color theme="1"/>
        <rFont val="Arial"/>
        <family val="2"/>
      </rPr>
      <t xml:space="preserve"> the responsibilities and procedures for handling information security events must be specified in order to ensure a prompt reaction to those events. Suitable reporting channels and awareness of all employees are essential elements of these procedures and must be considered.</t>
    </r>
  </si>
  <si>
    <r>
      <rPr>
        <u/>
        <sz val="10"/>
        <rFont val="Arial"/>
        <family val="2"/>
      </rPr>
      <t>This must include:</t>
    </r>
    <r>
      <rPr>
        <sz val="10"/>
        <rFont val="Arial"/>
        <family val="2"/>
      </rPr>
      <t xml:space="preserve">
+ A policy for reporting information security events or weaknesses is created including at least the following requirements: 
  - reaction to information security events according to defined levels of criticality
  - report form
  - reporting channel
  - processing organization
  - specifications for feedback procedure
  - indication of technical and organizational measures (such as disciplinary measures)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 Requirements resulting from business relations (e.g. obligations of reporting to customers) are determined and implemented.
</t>
    </r>
    <r>
      <rPr>
        <u/>
        <sz val="10"/>
        <rFont val="Arial"/>
        <family val="2"/>
      </rPr>
      <t>Additionally in case of very high protection needs:</t>
    </r>
    <r>
      <rPr>
        <sz val="10"/>
        <rFont val="Arial"/>
        <family val="2"/>
      </rPr>
      <t xml:space="preserve">
None.</t>
    </r>
  </si>
  <si>
    <t>To what extend is the handling on security events performed?</t>
  </si>
  <si>
    <t>(Reference to ISO 27001: Control A.16.1.4 - A.16.1.7)</t>
  </si>
  <si>
    <t xml:space="preserve">Information security events must be assessed. There shall be an adequate reaction to information security events based on defined procedures. In the aftermath of information security events, findings must be used to reduce the probability of future events occurring.
</t>
  </si>
  <si>
    <r>
      <rPr>
        <u/>
        <sz val="10"/>
        <rFont val="Arial"/>
        <family val="2"/>
      </rPr>
      <t>This must include:</t>
    </r>
    <r>
      <rPr>
        <sz val="10"/>
        <rFont val="Arial"/>
        <family val="2"/>
      </rPr>
      <t xml:space="preserve">
+ Procedures are established and documented in order to ensure verifiability in case of Information security events/weaknesses.
+ Information security events/ weaknesses are assessed and documented in order to ensure verifiability.
+ An adequate reaction to information security events/ weaknesses is given.
</t>
    </r>
    <r>
      <rPr>
        <u/>
        <sz val="10"/>
        <rFont val="Arial"/>
        <family val="2"/>
      </rPr>
      <t>This should include:</t>
    </r>
    <r>
      <rPr>
        <sz val="10"/>
        <rFont val="Arial"/>
        <family val="2"/>
      </rPr>
      <t xml:space="preserve">
+ Information security events/weaknesses (problem management) are analysed.
+ Measures to prevent further occurrence of similar information security events are defined and implemented.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</si>
  <si>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To what extent are information security requirements (including redundancy of corresponding facilities) and the continuity of the ISMS in the event of a crisis defined, implemented, verified and evaluated?</t>
  </si>
  <si>
    <t>(Reference to ISO 27001: Control A.17.1.1 - A.17.1.3 and A.17.2.1)</t>
  </si>
  <si>
    <t xml:space="preserve">In events of crisis, information security is particularly at risk. Therefore, it must be ensured that even in those cases the defined ISMS measures continue to provide effective protection or previously defined supplementary measures must be taken.
</t>
  </si>
  <si>
    <r>
      <rPr>
        <u/>
        <sz val="10"/>
        <rFont val="Arial"/>
        <family val="2"/>
      </rPr>
      <t>This must include:</t>
    </r>
    <r>
      <rPr>
        <sz val="10"/>
        <rFont val="Arial"/>
        <family val="2"/>
      </rPr>
      <t xml:space="preserve">
+ Potentially affected IT systems and software are identified. 
+ For events of crisis, methods, processes and procedures relevant to information security are taken into account.
</t>
    </r>
    <r>
      <rPr>
        <u/>
        <sz val="10"/>
        <rFont val="Arial"/>
        <family val="2"/>
      </rPr>
      <t xml:space="preserve">
This should include:</t>
    </r>
    <r>
      <rPr>
        <sz val="10"/>
        <rFont val="Arial"/>
        <family val="2"/>
      </rPr>
      <t xml:space="preserve">
+ Taking information security into account in the BCM (Business Continuity Management) or the disaster recovery process, where available.
+ Information security measures for events of crisis are reviewed regularly.
</t>
    </r>
    <r>
      <rPr>
        <u/>
        <sz val="10"/>
        <rFont val="Arial"/>
        <family val="2"/>
      </rPr>
      <t>This may include:</t>
    </r>
    <r>
      <rPr>
        <sz val="10"/>
        <rFont val="Arial"/>
        <family val="2"/>
      </rPr>
      <t xml:space="preserve">
+ The persons responsible for information security (see Control 6.1) are part of the crisis management team.
+ The redundancy in the field of IT facilities and IT systems (availability aspects) is ensured.
</t>
    </r>
    <r>
      <rPr>
        <u/>
        <sz val="10"/>
        <rFont val="Arial"/>
        <family val="2"/>
      </rPr>
      <t xml:space="preserve">Additionally in case of high protection needs:
</t>
    </r>
    <r>
      <rPr>
        <sz val="10"/>
        <rFont val="Arial"/>
        <family val="2"/>
      </rPr>
      <t xml:space="preserve">None.
</t>
    </r>
    <r>
      <rPr>
        <u/>
        <sz val="10"/>
        <rFont val="Arial"/>
        <family val="2"/>
      </rPr>
      <t>Additionally in case of very high protection needs:</t>
    </r>
    <r>
      <rPr>
        <sz val="10"/>
        <rFont val="Arial"/>
        <family val="2"/>
      </rPr>
      <t xml:space="preserve">
None.</t>
    </r>
  </si>
  <si>
    <t>To what extent is compliance to relevant legal (country-specific) regulations and contractual requirements ensured (e.g. protection of intellectual property rights, use of encryption technology and protection of records)?</t>
  </si>
  <si>
    <t>(Reference to ISO 27001: Control A.18.1.1, A.18.1.2, A.18.1.3, A.18.1.5)</t>
  </si>
  <si>
    <t>An essential aspect of compliance is the adherence of legal, regulatory, contractual and business-related requirements and specifications. An organization must know relevant requirements and specifications and meet them. This also includes consideration of intellectual property rights. Additionally, requirements for records regarding their protection against loss, destruction, forgery, unauthorized access and unauthorized disclosure must be met. additionally cryptographic measures shall be implemented while taking the relevant agreements, legislation and provisions into account.</t>
  </si>
  <si>
    <r>
      <rPr>
        <u/>
        <sz val="10"/>
        <rFont val="Arial"/>
        <family val="2"/>
      </rPr>
      <t>This must include:</t>
    </r>
    <r>
      <rPr>
        <sz val="10"/>
        <rFont val="Arial"/>
        <family val="2"/>
      </rPr>
      <t xml:space="preserve">
+ Legal, regulatory and contractual requirements and specifications of relevance to information security, such as e.g. in relation to copyright, are determined regularly.
+ Regulations regarding the compliance with legal, regulatory and contractual requirements are defined, implemented and communicated to the entrusted persons.
</t>
    </r>
    <r>
      <rPr>
        <u/>
        <sz val="10"/>
        <rFont val="Arial"/>
        <family val="2"/>
      </rPr>
      <t>This should include:</t>
    </r>
    <r>
      <rPr>
        <sz val="10"/>
        <rFont val="Arial"/>
        <family val="2"/>
      </rPr>
      <t xml:space="preserve">
+ Measures for fulfilling the requirements regarding intellectual property rights and the use of software products protected by copyright (acquisition and license management) are defined and implemented. 
+ Staff awareness measures with respect to compliance topics associated with information security are carried out regularly.
+ The integrity of records in accordance with legal, regulatory and contractual obligations and business requirements as well as classification (access protection, storage) is taken into account.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</si>
  <si>
    <t>(Reference to ISO 27001: Control A.18.1.4)</t>
  </si>
  <si>
    <t>Privacy and protection of personally identifiable information must be ensured as required in relevant legislation and regulation where applicable. For this purpose, processes and procedures ensuring adequate protection of personally identifiable information shall be implemented.</t>
  </si>
  <si>
    <r>
      <rPr>
        <u/>
        <sz val="10"/>
        <color theme="1"/>
        <rFont val="Arial"/>
        <family val="2"/>
      </rPr>
      <t>This must include:</t>
    </r>
    <r>
      <rPr>
        <sz val="10"/>
        <color theme="1"/>
        <rFont val="Arial"/>
        <family val="2"/>
      </rPr>
      <t xml:space="preserve">
+ Legal and contractual requirements regarding the procedures and processes in the processing of personally identifiable information are determined.
+ Information assets are classified according to personally identifiable information.
+ Regulations regarding the compliance with legal and contractual requirements for the protection of personally identifiable information are defined and communicated to the entrusted persons.
+ Processes and procedures for the protection of personally identifiable information are implemented.
</t>
    </r>
    <r>
      <rPr>
        <u/>
        <sz val="10"/>
        <color theme="1"/>
        <rFont val="Arial"/>
        <family val="2"/>
      </rPr>
      <t>This should include:</t>
    </r>
    <r>
      <rPr>
        <sz val="10"/>
        <color theme="1"/>
        <rFont val="Arial"/>
        <family val="2"/>
      </rPr>
      <t xml:space="preserve">
None.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None.
</t>
    </r>
    <r>
      <rPr>
        <u/>
        <sz val="10"/>
        <color theme="1"/>
        <rFont val="Arial"/>
        <family val="2"/>
      </rPr>
      <t>Additionally in case of very high protection needs:</t>
    </r>
    <r>
      <rPr>
        <sz val="10"/>
        <color theme="1"/>
        <rFont val="Arial"/>
        <family val="2"/>
      </rPr>
      <t xml:space="preserve">
None.</t>
    </r>
  </si>
  <si>
    <t>To what extent is the ISMS reviewed by an independent third party at regular intervals or in case of significant changes?</t>
  </si>
  <si>
    <t>(Reference to ISO 27001: Control A.18.2.1)</t>
  </si>
  <si>
    <t>Assessing the effectiveness of the ISMS only from an internal point of view is not sufficient to serve as an essential control tool. Instead, an independent and therefore objective assessment must be obtained at regular intervals and in case of significant changes.</t>
  </si>
  <si>
    <r>
      <rPr>
        <u/>
        <sz val="10"/>
        <color theme="1"/>
        <rFont val="Arial"/>
        <family val="2"/>
      </rPr>
      <t>This must include:</t>
    </r>
    <r>
      <rPr>
        <sz val="10"/>
        <color theme="1"/>
        <rFont val="Arial"/>
        <family val="2"/>
      </rPr>
      <t xml:space="preserve">
+ Information security reviews are carried out by an independent and competent body at regular intervals and in case of significant changes.
+ Measures for correcting potential deviations are initiated and pursued.
</t>
    </r>
    <r>
      <rPr>
        <u/>
        <sz val="10"/>
        <color theme="1"/>
        <rFont val="Arial"/>
        <family val="2"/>
      </rPr>
      <t>This should include:</t>
    </r>
    <r>
      <rPr>
        <sz val="10"/>
        <color theme="1"/>
        <rFont val="Arial"/>
        <family val="2"/>
      </rPr>
      <t xml:space="preserve">
+ The results of the conducted tests are recorded and retained.
+ The results of the conducted tests are reported to the management of the organization.
</t>
    </r>
    <r>
      <rPr>
        <u/>
        <sz val="10"/>
        <color theme="1"/>
        <rFont val="Arial"/>
        <family val="2"/>
      </rPr>
      <t>This may include:</t>
    </r>
    <r>
      <rPr>
        <sz val="10"/>
        <color theme="1"/>
        <rFont val="Arial"/>
        <family val="2"/>
      </rPr>
      <t xml:space="preserve">
None.
</t>
    </r>
    <r>
      <rPr>
        <u/>
        <sz val="10"/>
        <color theme="1"/>
        <rFont val="Arial"/>
        <family val="2"/>
      </rPr>
      <t>Additionally in case of high protection needs:</t>
    </r>
    <r>
      <rPr>
        <sz val="10"/>
        <color theme="1"/>
        <rFont val="Arial"/>
        <family val="2"/>
      </rPr>
      <t xml:space="preserve">
None.
</t>
    </r>
    <r>
      <rPr>
        <u/>
        <sz val="10"/>
        <color theme="1"/>
        <rFont val="Arial"/>
        <family val="2"/>
      </rPr>
      <t xml:space="preserve">Additionally in case of very high protection needs:
</t>
    </r>
    <r>
      <rPr>
        <sz val="10"/>
        <color theme="1"/>
        <rFont val="Arial"/>
        <family val="2"/>
      </rPr>
      <t>None.</t>
    </r>
  </si>
  <si>
    <t>To what extent is the compliance of procedures and processes with policies, regulations and other relevant information security standards ensured?</t>
  </si>
  <si>
    <t>(Reference to ISO 27001: Control A.18.2.2, A.18.2.3)</t>
  </si>
  <si>
    <t>The effectiveness of policies, regulations and relevant information security standards must be ensured continuously. For this purpose, compliance with the applicable security policies and standards must be verified at regular intervals. This also includes verification of compliance with technical specifications of the information security policies. The results of the conducted tests must be recorded and the records must be retained.</t>
  </si>
  <si>
    <r>
      <rPr>
        <u/>
        <sz val="10"/>
        <rFont val="Arial"/>
        <family val="2"/>
      </rPr>
      <t>This must include:</t>
    </r>
    <r>
      <rPr>
        <sz val="10"/>
        <rFont val="Arial"/>
        <family val="2"/>
      </rPr>
      <t xml:space="preserve">
+ Compliance with policies, regulations and information security standards is monitored.
+ Information security regulations and procedures are reviewed throughout the organization at regular intervals.
+ Measures for correcting potential non-conformities (deviations) are initiated and pursued.
</t>
    </r>
    <r>
      <rPr>
        <u/>
        <sz val="10"/>
        <rFont val="Arial"/>
        <family val="2"/>
      </rPr>
      <t>This should include:</t>
    </r>
    <r>
      <rPr>
        <sz val="10"/>
        <rFont val="Arial"/>
        <family val="2"/>
      </rPr>
      <t xml:space="preserve">
+ The results of the conducted tests are recorded and retained.
+ A plan for content and framework conditions (time schedule, extent, controls) of the tests to be conducted is provided.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Additionally in case of very high protection needs:
</t>
    </r>
    <r>
      <rPr>
        <sz val="10"/>
        <rFont val="Arial"/>
        <family val="2"/>
      </rPr>
      <t>None.</t>
    </r>
  </si>
  <si>
    <t>To what extent is an Information Security Management System approved by the organization’s management and is its scope documented.</t>
  </si>
  <si>
    <t>References</t>
  </si>
  <si>
    <t>Personnel</t>
  </si>
  <si>
    <t>Protection classes</t>
  </si>
  <si>
    <t>Zones</t>
  </si>
  <si>
    <t>Information Security Assessment - 
Additional requirements for connection to third parties</t>
  </si>
  <si>
    <t>Additional requirements for connection to third parties</t>
  </si>
  <si>
    <t>To what extent is staff (internal and external) made aware of and trained about the risks associated with handling and processing information?</t>
  </si>
  <si>
    <t>(Reference to ISO 27001: Control A.7.2.1 and A.7.2.2)</t>
  </si>
  <si>
    <t>Information security must be a natural and integral part of the work environment and adopted in the daily work of all employees. By means of information security training, employees must gain the necessary knowledge and competence for security-conscious behaviour. They must be particularly aware of what is expected of them with respect to information security and how to react to security-critical situations.</t>
  </si>
  <si>
    <r>
      <rPr>
        <u/>
        <sz val="10"/>
        <color rgb="FF000000"/>
        <rFont val="Arial"/>
        <family val="2"/>
      </rPr>
      <t>This must include:</t>
    </r>
    <r>
      <rPr>
        <sz val="10"/>
        <color rgb="FF000000"/>
        <rFont val="Arial"/>
        <family val="2"/>
      </rPr>
      <t xml:space="preserve">
+ Employees having access to customer networks have received the necessary training and awareness for handling the associated security risks.
</t>
    </r>
    <r>
      <rPr>
        <u/>
        <sz val="10"/>
        <color rgb="FF000000"/>
        <rFont val="Arial"/>
        <family val="2"/>
      </rPr>
      <t>This should include:</t>
    </r>
    <r>
      <rPr>
        <sz val="10"/>
        <color rgb="FF000000"/>
        <rFont val="Arial"/>
        <family val="2"/>
      </rPr>
      <t xml:space="preserve">
None.
</t>
    </r>
    <r>
      <rPr>
        <u/>
        <sz val="10"/>
        <color rgb="FF000000"/>
        <rFont val="Arial"/>
        <family val="2"/>
      </rPr>
      <t>This may include:</t>
    </r>
    <r>
      <rPr>
        <sz val="10"/>
        <color rgb="FF000000"/>
        <rFont val="Arial"/>
        <family val="2"/>
      </rPr>
      <t xml:space="preserve">
None.
</t>
    </r>
    <r>
      <rPr>
        <u/>
        <sz val="10"/>
        <color rgb="FF000000"/>
        <rFont val="Arial"/>
        <family val="2"/>
      </rPr>
      <t>Additionally in case of high protection needs:</t>
    </r>
    <r>
      <rPr>
        <sz val="10"/>
        <color rgb="FF000000"/>
        <rFont val="Arial"/>
        <family val="2"/>
      </rPr>
      <t xml:space="preserve">
None.
</t>
    </r>
    <r>
      <rPr>
        <u/>
        <sz val="10"/>
        <color rgb="FF000000"/>
        <rFont val="Arial"/>
        <family val="2"/>
      </rPr>
      <t xml:space="preserve">
Additionally in case of very high protection needs:</t>
    </r>
    <r>
      <rPr>
        <sz val="10"/>
        <color rgb="FF000000"/>
        <rFont val="Arial"/>
        <family val="2"/>
      </rPr>
      <t xml:space="preserve">
None.</t>
    </r>
  </si>
  <si>
    <t>To what extent are procedures for the registration, modification and deletion of users with the corresponding access rights implemented, and in particular is the authentication information handled confidentially?</t>
  </si>
  <si>
    <r>
      <rPr>
        <sz val="10"/>
        <color theme="1"/>
        <rFont val="Arial"/>
        <family val="2"/>
      </rPr>
      <t>The identity of the user of an IT system or an IT application must be clearly verifiable to allow the assignment of actions. In order to ensure this, authentication (registration) procedures and mechanisms of IT systems or IT applications must be designed such that users are clearly identified and authenticated.</t>
    </r>
    <r>
      <rPr>
        <b/>
        <i/>
        <sz val="10"/>
        <color theme="1"/>
        <rFont val="Arial"/>
        <family val="2"/>
      </rPr>
      <t xml:space="preserve">
</t>
    </r>
  </si>
  <si>
    <r>
      <rPr>
        <u/>
        <sz val="10"/>
        <color rgb="FF000000"/>
        <rFont val="Arial"/>
        <family val="2"/>
      </rPr>
      <t>This must include:</t>
    </r>
    <r>
      <rPr>
        <sz val="10"/>
        <color rgb="FF000000"/>
        <rFont val="Arial"/>
        <family val="2"/>
      </rPr>
      <t xml:space="preserve">
+ User related access to customer systems shall not be used by multiple users.
+ Changes to the employment contract or the authority of an employee shall be reported to the system operator immediately or user access shall be adapted accordingly.
</t>
    </r>
    <r>
      <rPr>
        <u/>
        <sz val="10"/>
        <color rgb="FF000000"/>
        <rFont val="Arial"/>
        <family val="2"/>
      </rPr>
      <t>This should include:</t>
    </r>
    <r>
      <rPr>
        <sz val="10"/>
        <color rgb="FF000000"/>
        <rFont val="Arial"/>
        <family val="2"/>
      </rPr>
      <t xml:space="preserve">
None.
</t>
    </r>
    <r>
      <rPr>
        <u/>
        <sz val="10"/>
        <color rgb="FF000000"/>
        <rFont val="Arial"/>
        <family val="2"/>
      </rPr>
      <t>This may include:</t>
    </r>
    <r>
      <rPr>
        <sz val="10"/>
        <color rgb="FF000000"/>
        <rFont val="Arial"/>
        <family val="2"/>
      </rPr>
      <t xml:space="preserve">
None.
</t>
    </r>
    <r>
      <rPr>
        <u/>
        <sz val="10"/>
        <color rgb="FF000000"/>
        <rFont val="Arial"/>
        <family val="2"/>
      </rPr>
      <t>Additionally in case of high protection needs:</t>
    </r>
    <r>
      <rPr>
        <sz val="10"/>
        <color rgb="FF000000"/>
        <rFont val="Arial"/>
        <family val="2"/>
      </rPr>
      <t xml:space="preserve">
None.
</t>
    </r>
    <r>
      <rPr>
        <u/>
        <sz val="10"/>
        <color rgb="FF000000"/>
        <rFont val="Arial"/>
        <family val="2"/>
      </rPr>
      <t>Additionally in case of very high protection needs:</t>
    </r>
    <r>
      <rPr>
        <sz val="10"/>
        <color rgb="FF000000"/>
        <rFont val="Arial"/>
        <family val="2"/>
      </rPr>
      <t xml:space="preserve">
None.</t>
    </r>
  </si>
  <si>
    <t>To what extent are security zones for the protection of sensitive or critical information and information processing facilities defined, protected and monitored (access control)?</t>
  </si>
  <si>
    <t>Processing of information assets outside the area affected by the measures intended for achieving the target information security level shall be prevented. Since it is generally not possible to implement corresponding measures for all areas of the location, a zone concept must be applied defining in which areas which type of information may be processed.</t>
  </si>
  <si>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 Separate zones are established for the respective projects.
+ Work place computers (e.g. PCs, CAD work stations) should be installed in locked rooms.
+ Rooms accommodating servers should be alarm-monitored.
+ Protective measures against simple eavesdropping and viewing shall be implemented.
+ Access restricted to authorized persons (e.g. access system, own locking system).
+ Creating of print-outs only within the respective zone or by personally printing (e.g. print-to-me with PIN).
+ Destruction of (phyiscal) files within those zones (e.g. by using shredders).
+ Where rooms have several users (e.g. server rooms), direct access to systems by external persons shall be prevented.
+ Physically securing the property or project rooms (e.g. locking system).
</t>
    </r>
    <r>
      <rPr>
        <u/>
        <sz val="10"/>
        <rFont val="Arial"/>
        <family val="2"/>
      </rPr>
      <t>Additionally in case of very high protection needs:</t>
    </r>
    <r>
      <rPr>
        <sz val="10"/>
        <rFont val="Arial"/>
        <family val="2"/>
      </rPr>
      <t xml:space="preserve">
+ Physically securing the property or project rooms outside the hours of operation (e.g. fence security system/video surveillance with alarm activation function, not recording only, intrusion detection system with motion sensors, glass breakage detectors, cameras and image recognition).
+ Immediate response to alarm messages according to alarm plan.
+ Permanent surveillance of escape doors.
</t>
    </r>
  </si>
  <si>
    <t xml:space="preserve">To what extent are groups of information services, users and information systems segmented within the network? </t>
  </si>
  <si>
    <t>IT systems on the network have different protection needs. Thus, IT systems directly connected to the internet are generally exposed to different threats than IT systems on the office net. In order to detect and prevent undesired data exchange between IT systems of different protection needs, corresponding groups must be designed on the network and these must be segregated from other groups.</t>
  </si>
  <si>
    <r>
      <rPr>
        <u/>
        <sz val="10"/>
        <rFont val="Arial"/>
        <family val="2"/>
      </rPr>
      <t>This must include:</t>
    </r>
    <r>
      <rPr>
        <i/>
        <sz val="10"/>
        <rFont val="Arial"/>
        <family val="2"/>
      </rPr>
      <t xml:space="preserve">
</t>
    </r>
    <r>
      <rPr>
        <sz val="10"/>
        <rFont val="Arial"/>
        <family val="2"/>
      </rPr>
      <t>+ Requirements regarding network segmentation are defined.
+ Rules and procedures for network segmentation are defined and implemented.</t>
    </r>
    <r>
      <rPr>
        <i/>
        <sz val="10"/>
        <rFont val="Arial"/>
        <family val="2"/>
      </rPr>
      <t xml:space="preserve">    
</t>
    </r>
    <r>
      <rPr>
        <u/>
        <sz val="10"/>
        <rFont val="Arial"/>
        <family val="2"/>
      </rPr>
      <t>This should include:</t>
    </r>
    <r>
      <rPr>
        <i/>
        <sz val="10"/>
        <rFont val="Arial"/>
        <family val="2"/>
      </rPr>
      <t xml:space="preserve">
</t>
    </r>
    <r>
      <rPr>
        <sz val="10"/>
        <rFont val="Arial"/>
        <family val="2"/>
      </rPr>
      <t>None.</t>
    </r>
    <r>
      <rPr>
        <i/>
        <sz val="10"/>
        <rFont val="Arial"/>
        <family val="2"/>
      </rPr>
      <t xml:space="preserve">
</t>
    </r>
    <r>
      <rPr>
        <u/>
        <sz val="10"/>
        <rFont val="Arial"/>
        <family val="2"/>
      </rPr>
      <t>This may include:</t>
    </r>
    <r>
      <rPr>
        <i/>
        <sz val="10"/>
        <rFont val="Arial"/>
        <family val="2"/>
      </rPr>
      <t xml:space="preserve">
</t>
    </r>
    <r>
      <rPr>
        <sz val="10"/>
        <rFont val="Arial"/>
        <family val="2"/>
      </rPr>
      <t>None.</t>
    </r>
    <r>
      <rPr>
        <i/>
        <sz val="10"/>
        <rFont val="Arial"/>
        <family val="2"/>
      </rPr>
      <t xml:space="preserve">
</t>
    </r>
    <r>
      <rPr>
        <u/>
        <sz val="10"/>
        <rFont val="Arial"/>
        <family val="2"/>
      </rPr>
      <t>Additionally in case of high protection needs:</t>
    </r>
    <r>
      <rPr>
        <i/>
        <sz val="10"/>
        <rFont val="Arial"/>
        <family val="2"/>
      </rPr>
      <t xml:space="preserve">
</t>
    </r>
    <r>
      <rPr>
        <sz val="10"/>
        <rFont val="Arial"/>
        <family val="2"/>
      </rPr>
      <t>+ Physical and/or logical separation of supplier/vendor network and customer network.
+ No access to the project office from outside.</t>
    </r>
    <r>
      <rPr>
        <i/>
        <sz val="10"/>
        <rFont val="Arial"/>
        <family val="2"/>
      </rPr>
      <t xml:space="preserve">
</t>
    </r>
    <r>
      <rPr>
        <u/>
        <sz val="10"/>
        <rFont val="Arial"/>
        <family val="2"/>
      </rPr>
      <t>Additionally in case of very high protection needs:</t>
    </r>
    <r>
      <rPr>
        <i/>
        <sz val="10"/>
        <rFont val="Arial"/>
        <family val="2"/>
      </rPr>
      <t xml:space="preserve">
</t>
    </r>
    <r>
      <rPr>
        <sz val="10"/>
        <rFont val="Arial"/>
        <family val="2"/>
      </rPr>
      <t>None.</t>
    </r>
  </si>
  <si>
    <t>Prototype Protection</t>
  </si>
  <si>
    <t>To what extent is a security concept available describing minimum requirements regarding object security for prototype protection?</t>
  </si>
  <si>
    <t>(PT module; no reference to ISO 27001)</t>
  </si>
  <si>
    <t>Reference documentation</t>
  </si>
  <si>
    <t>This includes e.g.: 
+ perimeter security
+ stability of outer skin
+ view and sight protection
+ protection against unauthorized access and access control
+ intrusion detection system
+ documented visitor management
+ client separation.</t>
  </si>
  <si>
    <t>To what extent is perimeter security existent preventing unauthorized access to protected objects of the properties?</t>
  </si>
  <si>
    <t>(Reference to ISO 27001: Control A.11.1.1)</t>
  </si>
  <si>
    <t>This includes e.g.: 
+ artificial barriers (fence systems, walls)
+ natural barriers (growth, vegetation)
+ technical barriers (detection).</t>
  </si>
  <si>
    <t>To what extent is the outer skin of protected buildings constructed such as to prevent removal or opening of outer-skin components using standard tools?</t>
  </si>
  <si>
    <t>This includes e.g.: 
+ massive construction (stone, concrete, steel metal).</t>
  </si>
  <si>
    <t>To what extent is a view and sight protection ensured in defined protection areas?</t>
  </si>
  <si>
    <t>This includes e.g.: 
+ protection against sight through relevant glass surfaces
+ prevention of sight through open doors/gates/windows.</t>
  </si>
  <si>
    <t>To what extent is the protection against unauthorized entry regulated in the form of an access control?</t>
  </si>
  <si>
    <t>(Reference to ISO 27001: Control A.11.1.1, A.11.1.2 and A.11.1.3)</t>
  </si>
  <si>
    <t>This includes e.g.: 
+ mechanical locks with documented distribution of keys
+ electronic access systems with documented authorization assignment
+ personal access control with documentation.</t>
  </si>
  <si>
    <t>To what extent is a functioning intrusion detection system implemented on the premises to be secured?</t>
  </si>
  <si>
    <t>(Reference to ISO 27001: Control A.11.1.2)</t>
  </si>
  <si>
    <t>This includes e.g.:                                                                                                                                                                        + use of technology in accordance with DIN EN 50131, complying with VDS or similar and functional
+ preparation of alarm plans
+ alarm tracing to a certified security service or control centre (e.g. according to DIN 77200, VdS 3138).</t>
  </si>
  <si>
    <t>To what extent is a documented visitor management in place?</t>
  </si>
  <si>
    <t>This includes e.g.: 
+ mandatory registration for all visitors
+ documented non-disclosure obligation prior to entry
+ publication of security and visitor regulations.</t>
  </si>
  <si>
    <t>To what extent is on-site client separation existent?</t>
  </si>
  <si>
    <t>This includes e.g.: 
+ spatial separation of different
  - customers and/or
  - projects.</t>
  </si>
  <si>
    <t>Organizational Requirements</t>
  </si>
  <si>
    <t>To what extent are non-disclosure agreements/obligations existent according to the valid contractual law?</t>
  </si>
  <si>
    <t>This includes a non-disclosure agreement e.g.: 
+ between contractor and customer (companies)
+ with all employees and project members (personal obligation).</t>
  </si>
  <si>
    <t>To what extent are requirements for commissioning subcontractors known and fulfilled?</t>
  </si>
  <si>
    <t>(Reference to ISO 27001: Control A.13.2.4, A.15.1.1, A.15.1.2 and A.15.1.3)</t>
  </si>
  <si>
    <t xml:space="preserve">This includes e.g.: 
+ approval by initial customer
+ valid non-disclosure agreement according to contractual law
  - between customer and subcontractor (companies)
  - with all employees and project members of the subcontractor (personal obligation)
+ demonstration of compliance with security requirements of the initial customer.
</t>
  </si>
  <si>
    <t>To what extent are the employees and project members evidently trained for and made aware of risks associated with handling prototypes?</t>
  </si>
  <si>
    <r>
      <t>This includes e.g.:  
+ ensuring</t>
    </r>
    <r>
      <rPr>
        <sz val="10"/>
        <rFont val="Arial"/>
        <family val="2"/>
      </rPr>
      <t xml:space="preserve"> by the management training/awareness programs are carried out
+ training of employees and project members in the handling of prototypes on entering the project
+ regular (at least annual) training of employees in handling prototypes
+ ensuring the awareness among employees and project members of the respective protection needs and the resulting company-internal measures 
+ obligation of employees and project members to attend training and awareness measures.</t>
    </r>
  </si>
  <si>
    <t>To what extent are security classifications of the project and the resulting measures for protection known?</t>
  </si>
  <si>
    <t>(Reference to ISO 27001: Control A.8.2.2)</t>
  </si>
  <si>
    <t>This includes e.g.:  
+ ensuring that all project members have been made aware of the security levels and security requirements according to the progress of the project
+ consideration of level plans, measures for non-disclosure and camouflage, development policies.</t>
  </si>
  <si>
    <t>To what extent is a process defined for allocation of access to defined security areas?</t>
  </si>
  <si>
    <t>This includes e.g.:  
+ responsibilities for the allocation of access are clearly regulated and documented
+ consideration of new allocations, changes and deletions
+ rules of conduct for reacting to loss/theft of locking means.</t>
  </si>
  <si>
    <t>To what extent are regulations for image recording and handling of created image material existent?</t>
  </si>
  <si>
    <t>(Reference to ISO 27001: Control A.11.1.5)</t>
  </si>
  <si>
    <t>This includes e.g.:  
+ approval procedure for image recording
+ regulation for classification of image material
+ secure storage of image material
+ secure deletion/disposal of unrequired image material
+ secured passing-on/transfer of image material to authorized recipients only.</t>
  </si>
  <si>
    <t>To what extent is a process for carrying along and using mobile video and photography devices in(to) defined security areas established?</t>
  </si>
  <si>
    <t>This includes e.g.:  
+ approval procedure for image recording
+ regulation for classification of image material
+ secure storage of image material
+ secure deletion/disposal of unrequired image material
+ secured passing-on/transfer of image material to authorized recipients only
+ regulation for carrying along.</t>
  </si>
  <si>
    <t>Handling Prototypes</t>
  </si>
  <si>
    <t>To what extent are the predefined regulations for camouflage implemented by the project members?</t>
  </si>
  <si>
    <t>This includes e.g.:  
+ project members are aware of the requirements for use of the respective camouflage
+ agreement on changes to the camouflage with the customer
+ prompt reporting of damages to the camouflage.</t>
  </si>
  <si>
    <t>To what extent are transports in need of protection arranged according to the specifications of the customer?</t>
  </si>
  <si>
    <t>This includes e.g.:  
+ that those logistics/transport companies specifically approved by the customer are used
+ that the loading and unloading requirements specified by the customer are known and met
+ that any security-relevant incidents are reported to the customer.</t>
  </si>
  <si>
    <t>To what extent is it ensured that vehicles, components or parts which require confidentiality are parked/stored in accordance with customer requirements?</t>
  </si>
  <si>
    <t>This includes e.g.:  
+ the customer-specific parking/storage requirements are evidently known.</t>
  </si>
  <si>
    <t>To what extent are security requirements of approved test and trial grounds observed/implemented?</t>
  </si>
  <si>
    <t>This includes e.g.:  
+ an up-to-date listing of customer-approved test and trial grounds
+ rules of conduct for ensuring trouble-free testing
+ protective measures defined by the customer.</t>
  </si>
  <si>
    <t>To what extent are security requirements for approved test and trial drives in public observed/implemented?</t>
  </si>
  <si>
    <t>This includes e.g.:  .
+ protective measures defined by the customer.
+ rules of conduct in case of unusual events (e.g. incident, accident, theft...).</t>
  </si>
  <si>
    <t>To what extent are security requirements for presentations and events with scope/contents subject to confidentiality implemented?</t>
  </si>
  <si>
    <t>This includes e.g.:  .
+ created security concepts agreed with and approved by the customer (organizational, technical,staff-related)
+ rules of conduct in case of unusual events</t>
  </si>
  <si>
    <t>To what extent are security requirements for film and photo shootings with scope/contents subject to confidentiality implemented?</t>
  </si>
  <si>
    <t xml:space="preserve">This includes e.g.: 
+ proof of approval of the premises expected to be used
+ created security concepts agreed with and approved by the customer (organizational, technical, staff-related)
+ rules of conduct in case of unusual events </t>
  </si>
  <si>
    <t>Optics</t>
  </si>
  <si>
    <t>7.2 Awareness and training of employees</t>
  </si>
  <si>
    <t>9.2 User registration</t>
  </si>
  <si>
    <t>12.1 Change management</t>
  </si>
  <si>
    <t>12.3 Protection against malware</t>
  </si>
  <si>
    <t>12.4 Backup</t>
  </si>
  <si>
    <t>12.7 Detection of vulnerabilities
(Patch management)</t>
  </si>
  <si>
    <t>16.2 Processing of information security incidents</t>
  </si>
  <si>
    <t>5.1 Information security policy</t>
  </si>
  <si>
    <t>6.2 Information security in projects</t>
  </si>
  <si>
    <t>6.3 Mobile devices</t>
  </si>
  <si>
    <t>11.1 Security zones</t>
  </si>
  <si>
    <t>11.3 Protection measures in the delivery and shipping area</t>
  </si>
  <si>
    <t>12.5 Event logging</t>
  </si>
  <si>
    <t>12.6 Logging administrative activities</t>
  </si>
  <si>
    <t>12.8 System audits</t>
  </si>
  <si>
    <t>13.2 Network services</t>
  </si>
  <si>
    <t>13.5 Non-disclosure agreements</t>
  </si>
  <si>
    <t>14.1 Requirements for the acquisition of information systems</t>
  </si>
  <si>
    <t>14.2 Security during the software development process</t>
  </si>
  <si>
    <t>18.4 Effectiveness review</t>
  </si>
  <si>
    <t>VDA ISA target maturity level</t>
  </si>
  <si>
    <t>Scope</t>
  </si>
  <si>
    <t>COVERAGE</t>
  </si>
  <si>
    <t>EFFEKTIVENESS</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</si>
  <si>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</si>
  <si>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</si>
  <si>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</si>
  <si>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</si>
  <si>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</si>
  <si>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</si>
  <si>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</si>
  <si>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</si>
  <si>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</si>
  <si>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Degree of backup coverage</t>
  </si>
  <si>
    <t>Degree of restoration test coverage</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</si>
  <si>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</si>
  <si>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</si>
  <si>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</si>
  <si>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</si>
  <si>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</si>
  <si>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</si>
  <si>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</si>
  <si>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</si>
  <si>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</si>
  <si>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 xml:space="preserve">Coverage degree of mobile device security </t>
  </si>
  <si>
    <t>Effectiveness of implementation of mobile device security measures</t>
  </si>
  <si>
    <t>Implementation degree of zone concept</t>
  </si>
  <si>
    <t>Implementation of protective measures for zone concept</t>
  </si>
  <si>
    <t>Coverage degree review “Authorizations”</t>
  </si>
  <si>
    <t>Coverage degree of event logs on security-critical systems</t>
  </si>
  <si>
    <t>Functioning log activity</t>
  </si>
  <si>
    <t>Coverage degree of admin logs on security-critical systems</t>
  </si>
  <si>
    <t xml:space="preserve">Coverage degree system audits </t>
  </si>
  <si>
    <t>Effectivity of system audit implementation</t>
  </si>
  <si>
    <t xml:space="preserve">Coverage degree review service level agreements (SLA) </t>
  </si>
  <si>
    <t>Effectiveness of observing SLAs</t>
  </si>
  <si>
    <t>Coverage degree non-disclosure agreements</t>
  </si>
  <si>
    <t>Effectiveness of risk handling in information service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</si>
  <si>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</si>
  <si>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</si>
  <si>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</si>
  <si>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</si>
  <si>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Description</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</si>
  <si>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</si>
  <si>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collection (number or cost based) of security incidents with human errors as a cause.</t>
  </si>
  <si>
    <t>Regular reviews of systems for unnecessary accounts is a prerequisite for a consistent and current user basis according to the need-to-know principle. The KPI measures the coverage degree of the measure “regular user review”</t>
  </si>
  <si>
    <t>Regular reviews of user accounts for unnecessary authorizations is a prerequisite for a consistent and current authorization basis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</si>
  <si>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collection accounts in consideration of approved exceptions.</t>
  </si>
  <si>
    <t>A comprehensive and consistently adhered change management process is the basis for secure operation. The KPI measures the coverage degree of changes that are compliant with the guidelines.</t>
  </si>
  <si>
    <t>A high quality of the change management process leads to lower error rates of the performed changes and contributes to secure operation. The KPI measures the error rate of changes.</t>
  </si>
  <si>
    <r>
      <rPr>
        <sz val="10"/>
        <rFont val="Arial"/>
        <family val="2"/>
      </rPr>
      <t>A comprehensive Endpoint Security provides a company with an essential protection against malware.</t>
    </r>
    <r>
      <rPr>
        <sz val="10"/>
        <rFont val="Arial"/>
        <family val="2"/>
      </rPr>
      <t xml:space="preserve"> </t>
    </r>
    <r>
      <rPr>
        <sz val="10"/>
        <rFont val="Arial"/>
        <family val="2"/>
      </rPr>
      <t>The KPI measures the ratio of protected systems taking approved exceptions into account</t>
    </r>
    <r>
      <rPr>
        <sz val="10"/>
        <rFont val="Porsche News Gothic"/>
        <family val="2"/>
      </rPr>
      <t>.</t>
    </r>
  </si>
  <si>
    <t>Current virus signatures are the prerequisite for an effective Endpoint Security. The KPI measures the target and the actual state of virus definitions on reporting deadline.</t>
  </si>
  <si>
    <t>A regular and complete backup provides protection against the loss of data, e.g. in case of a system failure or malware infection. 
The KPI measures the degree of backup coverage.</t>
  </si>
  <si>
    <t>A regular review of backup functionality (e.g. by restoring data or systems) is essential for the availability of business information.
The KPI measures the degree of the restore test coverage.</t>
  </si>
  <si>
    <t>Backup quality must be ensured by correlating controls. Measures are e.g. data restore, system restoration. 
The KPI measures the number of incorrect data restores.</t>
  </si>
  <si>
    <t>A comprehensive patch management protects the company against the impacts of malware and exploits. The KPI measures the inclusion of systems and applications in the Patch Management process.</t>
  </si>
  <si>
    <t>The contemporary installation of patches ensures the security of systems and applications and therefore reduces the window of vulnerability for the company. The KPI measures recording of the target and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</si>
  <si>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</si>
  <si>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prioritized and handled accordingly depending on their criticality. The KPI measures the appropriate timely handling of information security incidents.</t>
  </si>
  <si>
    <t xml:space="preserve">Under an ISMS, mandatory/voluntary policies/documentations shall be prepared. 
</t>
  </si>
  <si>
    <t xml:space="preserve">For the ISMS, the prepared policies/documentations shall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</si>
  <si>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</si>
  <si>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</si>
  <si>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</si>
  <si>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weaknesses.</t>
  </si>
  <si>
    <t>Properties shall be adequately protected, this can be achieved by implementation of a zone concept. The zone concept should be implemented comprehensively.</t>
  </si>
  <si>
    <t>Zones shall be protected adequately according to the criticality.</t>
  </si>
  <si>
    <t>Regular verifications of access rights with respect to their  need are a prerequisite for a secure delivery and shipping zone.</t>
  </si>
  <si>
    <t>Event logging enables traceability of activities in a process or process step/on a system/in an application. This functionality helps to solve system failures/abnormalities. Logs should be activated in security-critical systems.</t>
  </si>
  <si>
    <t>Results of logging activities shall allow their analysis. Reliable end-to-end recording of the activities to be monitored is essential for traceability, if required.</t>
  </si>
  <si>
    <t>Admin logging allows traceability of administrator activities in a process or process step/on a system/in an application. This functionality helps to solve abnormalities. Administrator logs should be activated in security-critical systems and protected against (admin) manipulations.</t>
  </si>
  <si>
    <t>Results of admin logging activities shall allow their analysis. Reliable and manipulation-protected end-to-end recording of the admin activities to be monitored is essential for traceability, if required.</t>
  </si>
  <si>
    <t>IT systems processing or storing information of high or very high protection needs shall be subjected to audits at regular intervals.</t>
  </si>
  <si>
    <t>Measures resulting from those audits shall be implemented in time in order to eliminate vulnerabilities.</t>
  </si>
  <si>
    <t>Regular verifications of the SLAs for network services ensure consideration of current security requirements at all times.</t>
  </si>
  <si>
    <t>The agreed measures resulting from SLAs shall be implemented.</t>
  </si>
  <si>
    <t>The protection of information confidentiality shall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</si>
  <si>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</si>
  <si>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shall be identified as early as possible in the process of software development.</t>
  </si>
  <si>
    <t>Risks identified in the process of software development are treated in a timely and effective manner.</t>
  </si>
  <si>
    <t>Weaknesses identified in the course of information security audits (internal and external) shall be eliminated in a consequent and traceable manner. Findings shall not remain unaddressed.</t>
  </si>
  <si>
    <t>Weaknesses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</si>
  <si>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</si>
  <si>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</si>
  <si>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</si>
  <si>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systems have valid user accounts only</t>
  </si>
  <si>
    <t>All authorizations comply with current needs</t>
  </si>
  <si>
    <t>Guidelines-compliant performance of all changes</t>
  </si>
  <si>
    <t>Error-free performance of changes</t>
  </si>
  <si>
    <t>Comprehensive protection of all system threatened by malware</t>
  </si>
  <si>
    <t>All systems have up-to-date protection</t>
  </si>
  <si>
    <t>All data is adequately protected</t>
  </si>
  <si>
    <t>Regular restore tests for all backed-up systems</t>
  </si>
  <si>
    <t>Correct backups</t>
  </si>
  <si>
    <t>All systems are involved in the patch process</t>
  </si>
  <si>
    <t>All systems are at up-to-date patch level</t>
  </si>
  <si>
    <t>All information security incidents will be detected, reported and handled within the framework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</si>
  <si>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</si>
  <si>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</si>
  <si>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</si>
  <si>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</si>
  <si>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</si>
  <si>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</si>
  <si>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</si>
  <si>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</si>
  <si>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</si>
  <si>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</si>
  <si>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systems and applications are integrated into event logging</t>
  </si>
  <si>
    <t>Completeness and correctness of logs</t>
  </si>
  <si>
    <t>All relevant systems and applications are integrated into admin logging</t>
  </si>
  <si>
    <t>Completeness and integrity of admin logs</t>
  </si>
  <si>
    <t>All relevant systems are subject to audits at regular intervals</t>
  </si>
  <si>
    <t>All measures are implemented in time</t>
  </si>
  <si>
    <t>All SLAs include the current security requirements</t>
  </si>
  <si>
    <t>All requirements resulting from the SLAs are implemented</t>
  </si>
  <si>
    <t>A non-disclosure agreement has been entered with all external partners</t>
  </si>
  <si>
    <t>Risks identified in acquisition are handled in an effective manner</t>
  </si>
  <si>
    <t>Security risks are taken into account in the software development process</t>
  </si>
  <si>
    <t>Security risks are addressed in the development process in an effective manner</t>
  </si>
  <si>
    <r>
      <t>All</t>
    </r>
    <r>
      <rPr>
        <sz val="10"/>
        <rFont val="Arial"/>
        <family val="2"/>
      </rPr>
      <t xml:space="preserve"> weaknesses identified in the course of audits are traced and assigned to activities</t>
    </r>
  </si>
  <si>
    <t>Weaknesses identified in the course of audits are eliminated within the defined time and in an effective manner</t>
  </si>
  <si>
    <t>Recipient</t>
  </si>
  <si>
    <t>Information Security; supervisors</t>
  </si>
  <si>
    <t>Information Security</t>
  </si>
  <si>
    <t>Local IT, Information Security</t>
  </si>
  <si>
    <t>Local IT, Information Security, service owner</t>
  </si>
  <si>
    <t>Local 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</si>
  <si>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</si>
  <si>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</si>
  <si>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</si>
  <si>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</si>
  <si>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</si>
  <si>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</si>
  <si>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</si>
  <si>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</si>
  <si>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</si>
  <si>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</si>
  <si>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</si>
  <si>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</si>
  <si>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creation</t>
  </si>
  <si>
    <t>Threshold levels</t>
  </si>
  <si>
    <t>to be determined individually (e.g. Green: &gt; 90%, Yellow: 70-90%, Red: &lt; 70%)</t>
  </si>
  <si>
    <t>to be determined individually (0-20…low, 20-50 medium, 50+ high)
possible characteristic for comparability of business units: in relation to the number of employees e.g. unit: incidents/100 employees</t>
  </si>
  <si>
    <t>to be determined individually (e.g. Green: &gt; 90%, Yellow: 70-90%, Red: &lt; 70%, special case of systems relevant to financial reporting: target coverage</t>
  </si>
  <si>
    <t>Number red: &gt; 0,Green = 0</t>
  </si>
  <si>
    <t>to be determined individually (e.g. Green: &gt; 90%, Yellow: 70-90%, Red: &lt; 70%, special case of systems relevant to financial reporting: target coverage 100%</t>
  </si>
  <si>
    <t>to be determined individually (e.g. Green: &lt; 10%, Yellow: 10-30%, Red: &gt; 30%)</t>
  </si>
  <si>
    <t>to be determined individually (e.g. target: 100% after max. 30 minutes,
Green: &gt; 90%, Yellow: 70-90%, Red: &lt; 70%)</t>
  </si>
  <si>
    <t>to be determined individually (e.g. Green: = 100% (of systems to be secured), Yellow: 70-99%, Red: &lt; 70%)</t>
  </si>
  <si>
    <t>Number Red: &gt; 0,Green = 0</t>
  </si>
  <si>
    <t>to be determined individually (e.g. target: 100% after max. 10 days,
Green: &gt; 90%, Yellow: 70-90%, Red: &lt; 70%)</t>
  </si>
  <si>
    <t>Number Red: &lt; 1,Green = 1</t>
  </si>
  <si>
    <t>to be determined individually (e.g. according to category maximum periods for solution:
-PRIO 1: days
-PRIO 2: weeks
-PRIO 3: months
unsolved incidents within period, e.g. Green: &lt; 2%, Yellow: 2-5%, Red: &gt; 5%)</t>
  </si>
  <si>
    <t>to be determined individually (target coverage = 100 %)</t>
  </si>
  <si>
    <t>to be determined individually (e.g. Green: &gt; 90%, Yellow: 70-90%, Red: &lt; 70%, special case of systems relevant to billing: target coverage</t>
  </si>
  <si>
    <t>Number of incorrect logs
Red: &gt; 0,Green = 0</t>
  </si>
  <si>
    <t>Number of incorrect admin logs
Red: &gt; 0,Green = 0</t>
  </si>
  <si>
    <t>Measurement</t>
  </si>
  <si>
    <t>Analysis training management
Quotient: number of participants/total number of employees</t>
  </si>
  <si>
    <t>Determining the number of security incidents with human error as a cause</t>
  </si>
  <si>
    <t>Quotient: number of performed reviews/total number of systems in scope</t>
  </si>
  <si>
    <t>Quotient: number of performed reviews/total number of users in scope</t>
  </si>
  <si>
    <t>collecting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</si>
  <si>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</si>
  <si>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</si>
  <si>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systems/total number of systems (adjusted for authorized exceptions)</t>
  </si>
  <si>
    <t>time comparison
average actual rollout state vs. target state</t>
  </si>
  <si>
    <t>Quotient: number of systems covered with backups/total number of systems (adjusted for authorized exceptions)</t>
  </si>
  <si>
    <t>Quotient: number of systems with tested restoration from backup/total number of all systems with backup</t>
  </si>
  <si>
    <t>Quotient: number of restorations with errors/total number of all restoration tests</t>
  </si>
  <si>
    <t xml:space="preserve">Quotient: number of currently patched systems/total number of systems (adjusted for authorized exceptions) </t>
  </si>
  <si>
    <t>Quotient: number of information security incidents reported in the incident management/number of all incidents (of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</si>
  <si>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</si>
  <si>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</si>
  <si>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</si>
  <si>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 xml:space="preserve">Quotient: number of projects considering security/total number of relevant projects  </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</si>
  <si>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</si>
  <si>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</si>
  <si>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</si>
  <si>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</si>
  <si>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</si>
  <si>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</si>
  <si>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systems/total number of security-critical systems</t>
  </si>
  <si>
    <t>number of incorrectly written logs</t>
  </si>
  <si>
    <t>number of incorrectly written admin logs</t>
  </si>
  <si>
    <t xml:space="preserve">Quotient: number of audited systems/total number of security-critical systems  </t>
  </si>
  <si>
    <t xml:space="preserve">Quotient: number of measures implemented in time/number of measures still to be implemented
</t>
  </si>
  <si>
    <t xml:space="preserve">Quotient: number of verified SLAs/total number of SLAs  </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</si>
  <si>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</si>
  <si>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</si>
  <si>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</si>
  <si>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</si>
  <si>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</si>
  <si>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</si>
  <si>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</si>
  <si>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</si>
  <si>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</si>
  <si>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</si>
  <si>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</si>
  <si>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</si>
  <si>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</si>
  <si>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</si>
  <si>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</si>
  <si>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</si>
  <si>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</si>
  <si>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</si>
  <si>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</si>
  <si>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</si>
  <si>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</si>
  <si>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 IT Security</t>
  </si>
  <si>
    <t>Plant security, local security functions, specialized departments</t>
  </si>
  <si>
    <t>Logistics, Access Management</t>
  </si>
  <si>
    <t>IT, System Owner, Data Owner, Risk Owner</t>
  </si>
  <si>
    <t>IT, System Owner, Data Owner, Risk Owner, User Management</t>
  </si>
  <si>
    <t>Audit Management, IT Operation, System Owner</t>
  </si>
  <si>
    <t xml:space="preserve"> Local IT, Information Security</t>
  </si>
  <si>
    <t>Procurement, specialized departments (requisitioner), IT</t>
  </si>
  <si>
    <t>Internal Auditors, Information Security, IT, specialized departments (Auditees)</t>
  </si>
  <si>
    <t>Components</t>
  </si>
  <si>
    <t>E-learnings, classroom training, training plan, training register</t>
  </si>
  <si>
    <t>Incident Mgt. Tool, Ticket System, ISMS Tool</t>
  </si>
  <si>
    <t>User directory, authorization management tool, IAM platform, CMDB</t>
  </si>
  <si>
    <t>User directory,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</si>
  <si>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</si>
  <si>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</si>
  <si>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</si>
  <si>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</si>
  <si>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</si>
  <si>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</si>
  <si>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</si>
  <si>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</si>
  <si>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</si>
  <si>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directory (internal/external), access control system</t>
  </si>
  <si>
    <t>CMDB, Logging server</t>
  </si>
  <si>
    <t>CMDB, Logging server, IAM</t>
  </si>
  <si>
    <t>CMDB, Audit system</t>
  </si>
  <si>
    <t>Acquisition system</t>
  </si>
  <si>
    <t>Acquisition register, ordering system</t>
  </si>
  <si>
    <t>Development system, development project data base</t>
  </si>
  <si>
    <t>Audit data base, follow-up data base</t>
  </si>
  <si>
    <t>Data archiving</t>
  </si>
  <si>
    <t>5 years</t>
  </si>
  <si>
    <t>10 years</t>
  </si>
  <si>
    <t>to be defined individually (if relevant to billing: 10 years)</t>
  </si>
  <si>
    <t>White (public)</t>
  </si>
  <si>
    <t>Green (controlled zone)</t>
  </si>
  <si>
    <t>Yellow (restricted zone)</t>
  </si>
  <si>
    <t>Red (high risk zone)</t>
  </si>
  <si>
    <t>Explanation</t>
  </si>
  <si>
    <t>Areas of public character, which are permanently or temporarily accessible to everyone. Areas with low risk without particularly sensitive values. None or only preventive safety requirements. Domestic authority exists. (e.g. visitors' parking space, connecting routes)</t>
  </si>
  <si>
    <t>Area with technical or organizationally controlled safety measures, not freely accessible, usually internal scopes</t>
  </si>
  <si>
    <t>Area with additional safety measures, restrictive, protection of special scopes, limited number of persons, usually confidential scopes as well.</t>
  </si>
  <si>
    <t>Area with the highest security requirements, protection of sensitive values strictly regulated access rights, usually secret scopes.</t>
  </si>
  <si>
    <t>Aspect</t>
  </si>
  <si>
    <t>Accessibility</t>
  </si>
  <si>
    <t>No special requirements</t>
  </si>
  <si>
    <t>Values cannot be viewed freely, Clean Desk</t>
  </si>
  <si>
    <t>Temporary measures (according to the risk analysis) for sight protection/noise reduction</t>
  </si>
  <si>
    <t>Permanent sight protection/noise reduction</t>
  </si>
  <si>
    <t>Visitor requirements</t>
  </si>
  <si>
    <t>Appropriate signs</t>
  </si>
  <si>
    <t>Only registered visitors, explicit reference to confidentiality/non-disclosure</t>
  </si>
  <si>
    <t>Restricted group of visitors, written confirmation of the non-disclosure, in permanent personal escort by own staff</t>
  </si>
  <si>
    <t>Only in exceptional cases: additionally to “Yellow” four-eyes principle, householder’s consent</t>
  </si>
  <si>
    <t>Driving on/parking</t>
  </si>
  <si>
    <t>Permitted</t>
  </si>
  <si>
    <t>Vehicles are allowed to drive on/park only after registration.</t>
  </si>
  <si>
    <t>Special restrictions</t>
  </si>
  <si>
    <t>Access control and protection</t>
  </si>
  <si>
    <t>None</t>
  </si>
  <si>
    <t>Area must be protected against unauthorized access (personnel or technical measures)</t>
  </si>
  <si>
    <t>Monitoring the entering/exiting of the zones via online access reader, compensating locking system with limited circle</t>
  </si>
  <si>
    <t>Monitoring the entering/exiting of the zones via online access reader</t>
  </si>
  <si>
    <t>Monitorings</t>
  </si>
  <si>
    <t>If required, camera surveillance (prevention of damage to property)</t>
  </si>
  <si>
    <t>Camera surveillance and/or patrolling (prevention of unauthorized penetration)</t>
  </si>
  <si>
    <t>Camera surveillance, motion detection at least in the access areas or easily accessible areas (e.g., ground floor windows)</t>
  </si>
  <si>
    <t>Camera surveillance, glass breakage detector, windows with sight protection, double illumination with motion detectors, central circuit, intrusion detection system installed by professionals</t>
  </si>
  <si>
    <t>Resistance values</t>
  </si>
  <si>
    <t>Fences 2.2m with anti-climbing protection and undermine protection/building shell consisting of windows, doors, walls, roofs</t>
  </si>
  <si>
    <t>At least RC 2 or compensating measures</t>
  </si>
  <si>
    <t xml:space="preserve">At least RC 2 (resistance time 5 minutes) with additional measures </t>
  </si>
  <si>
    <t>Response time (alarm to visual inspection and acknowledgment)</t>
  </si>
  <si>
    <t>30 minutes</t>
  </si>
  <si>
    <t>10 minutes</t>
  </si>
  <si>
    <t>5 minutes</t>
  </si>
  <si>
    <t>Photography/use of optics</t>
  </si>
  <si>
    <t>No internal information, otherwise only using business devices</t>
  </si>
  <si>
    <t>No use of private devices, business devices only in case of professional assignment</t>
  </si>
  <si>
    <t>No private devices, business devices in exceptional cases only Four-eyes principle, approval by company management</t>
  </si>
  <si>
    <t>Public area</t>
  </si>
  <si>
    <t>Green (photo-security area 1)</t>
  </si>
  <si>
    <t>Photo-security area 2</t>
  </si>
  <si>
    <t>Photo-security area 3</t>
  </si>
  <si>
    <t>Areas of public character, which are permanently or temporarily accessible to everyone. Areas with low risk without particularly sensitive values. None or only preventive safety requirements. Subject to householders rights (e.g. visitors' parking space, connecting routes)</t>
  </si>
  <si>
    <t>Area with technical or organizationally controlled security measures, not freely accessible, usually internal scopes</t>
  </si>
  <si>
    <t>Area with additional security measures, restrictive, protection of special scopes, limited number of persons, usually confidential scopes as well.</t>
  </si>
  <si>
    <t>Aspect “carrying along”</t>
  </si>
  <si>
    <t>Company owned devices (independent from Mobile Device Management (MDM))</t>
  </si>
  <si>
    <t>Carrying along unsealed devices allowed</t>
  </si>
  <si>
    <r>
      <rPr>
        <sz val="9"/>
        <color theme="1"/>
        <rFont val="Arial"/>
        <family val="2"/>
      </rPr>
      <t>Carrying along sealed devices allowed
Carrying along unsealed devices forbidden</t>
    </r>
  </si>
  <si>
    <t>Private devices of company employees (wearables with optics as well)</t>
  </si>
  <si>
    <t>Devices of contractors and visitors (wearables with optics as well)</t>
  </si>
  <si>
    <r>
      <rPr>
        <sz val="9"/>
        <color rgb="FF000000"/>
        <rFont val="Arial"/>
        <family val="2"/>
      </rPr>
      <t>Carrying along sealed devices allowed
Carrying along unsealed devices forbidden</t>
    </r>
  </si>
  <si>
    <r>
      <rPr>
        <sz val="9"/>
        <color theme="1"/>
        <rFont val="Arial"/>
        <family val="2"/>
      </rPr>
      <t>Carrying along even sealed devices forbidden</t>
    </r>
  </si>
  <si>
    <t>Aspect “use”</t>
  </si>
  <si>
    <t>Video telephony/video conferencing (without recording)</t>
  </si>
  <si>
    <t>Allowed in all areas</t>
  </si>
  <si>
    <t>Allowed in office workplaces and meeting rooms, otherwise upon approval</t>
  </si>
  <si>
    <t>In defined meeting rooms with permanently installed equipment, otherwise upon approval</t>
  </si>
  <si>
    <t>Photography/video recordings</t>
  </si>
  <si>
    <t>- No use of private devices or devices of contractors/visitors
- Allowed with company owned devices</t>
  </si>
  <si>
    <t>- No use of private devices or devices of contractors/visitors
allowed with company owned devices upon approval</t>
  </si>
  <si>
    <t>- No use of private devices or devices of contractors/visitors
- Allowed in exceptional cases upon approval (e.g. four-eyes principles, consent of the management)</t>
  </si>
  <si>
    <t>Recording of persons and sound recording with company owned devices</t>
  </si>
  <si>
    <t>Declaration of consent required</t>
  </si>
  <si>
    <t>- Allowed only in exceptional cases upon approval
- Declaration of consent required</t>
  </si>
  <si>
    <t>Type of employment relationship</t>
  </si>
  <si>
    <t>Standard validation</t>
  </si>
  <si>
    <t>Certificate of good conduct/criminal record certificate</t>
  </si>
  <si>
    <t>Intensive verifications of the CV, references</t>
  </si>
  <si>
    <t>Validation of certificates, diplomas and vocational training</t>
  </si>
  <si>
    <t>Ordinary employee/worker</t>
  </si>
  <si>
    <t>Head of department
IT department employees with special access rights</t>
  </si>
  <si>
    <t>Department Manager</t>
  </si>
  <si>
    <t>General Manager, Directors, Executive Assistants, Security Manager</t>
  </si>
  <si>
    <t>Contractors &amp; suppliers</t>
  </si>
  <si>
    <t>Contractors &amp; suppliers for critical infrastructure components</t>
  </si>
  <si>
    <t>Off-Premises workplace</t>
  </si>
  <si>
    <t>temporary working environment (e.g. hotel)</t>
  </si>
  <si>
    <t>regular alternative working environment (in particular home office)</t>
  </si>
  <si>
    <t>Confidentiality of the information</t>
  </si>
  <si>
    <t>Highest protection class “secret”</t>
  </si>
  <si>
    <r>
      <rPr>
        <i/>
        <sz val="9.5"/>
        <color rgb="FF000000"/>
        <rFont val="Arial"/>
        <family val="2"/>
      </rPr>
      <t>Paper:</t>
    </r>
    <r>
      <rPr>
        <sz val="10"/>
        <color rgb="FF000000"/>
        <rFont val="Arial"/>
        <family val="2"/>
      </rPr>
      <t xml:space="preserve"> principally not</t>
    </r>
  </si>
  <si>
    <r>
      <rPr>
        <i/>
        <sz val="9.5"/>
        <color rgb="FF000000"/>
        <rFont val="Arial"/>
        <family val="2"/>
      </rPr>
      <t>Local data storage:</t>
    </r>
    <r>
      <rPr>
        <sz val="10"/>
        <color rgb="FF000000"/>
        <rFont val="Arial"/>
        <family val="2"/>
      </rPr>
      <t xml:space="preserve"> principally not</t>
    </r>
  </si>
  <si>
    <r>
      <rPr>
        <i/>
        <sz val="9.5"/>
        <color rgb="FF000000"/>
        <rFont val="Arial"/>
        <family val="2"/>
      </rPr>
      <t>Remote Access:</t>
    </r>
    <r>
      <rPr>
        <sz val="10"/>
        <color rgb="FF000000"/>
        <rFont val="Arial"/>
        <family val="2"/>
      </rPr>
      <t xml:space="preserve"> principally not</t>
    </r>
  </si>
  <si>
    <t>Medium protection class “confidential”</t>
  </si>
  <si>
    <r>
      <rPr>
        <i/>
        <sz val="9.5"/>
        <color rgb="FF000000"/>
        <rFont val="Arial"/>
        <family val="2"/>
      </rPr>
      <t>Paper:</t>
    </r>
    <r>
      <rPr>
        <sz val="10"/>
        <color rgb="FF000000"/>
        <rFont val="Arial"/>
        <family val="2"/>
      </rPr>
      <t xml:space="preserve"> continuously under personal control</t>
    </r>
  </si>
  <si>
    <r>
      <rPr>
        <i/>
        <sz val="9.5"/>
        <color rgb="FF000000"/>
        <rFont val="Arial"/>
        <family val="2"/>
      </rPr>
      <t>Paper:</t>
    </r>
    <r>
      <rPr>
        <sz val="10"/>
        <color rgb="FF000000"/>
        <rFont val="Arial"/>
        <family val="2"/>
      </rPr>
      <t xml:space="preserve"> principally only temporarily</t>
    </r>
  </si>
  <si>
    <r>
      <rPr>
        <i/>
        <sz val="9.5"/>
        <color rgb="FF000000"/>
        <rFont val="Arial"/>
        <family val="2"/>
      </rPr>
      <t>Local data storage:</t>
    </r>
    <r>
      <rPr>
        <sz val="10"/>
        <color rgb="FF000000"/>
        <rFont val="Arial"/>
        <family val="2"/>
      </rPr>
      <t xml:space="preserve"> </t>
    </r>
    <r>
      <rPr>
        <sz val="10"/>
        <color rgb="FF000000"/>
        <rFont val="Arial"/>
        <family val="2"/>
      </rPr>
      <t>strongly encrypted or Mobile Device Management (MDM) active (remote deletion on demand)</t>
    </r>
  </si>
  <si>
    <r>
      <rPr>
        <i/>
        <sz val="9.5"/>
        <color rgb="FF000000"/>
        <rFont val="Arial"/>
        <family val="2"/>
      </rPr>
      <t>Remote Access:</t>
    </r>
    <r>
      <rPr>
        <sz val="10"/>
        <color rgb="FF000000"/>
        <rFont val="Arial"/>
        <family val="2"/>
      </rPr>
      <t xml:space="preserve"> strongly authenticated &amp; strongly transport encrypted, integrity of the access device ensured, data “non-permanent”</t>
    </r>
  </si>
  <si>
    <t>Lowest protection class “internal”</t>
  </si>
  <si>
    <r>
      <rPr>
        <i/>
        <sz val="9.5"/>
        <color rgb="FF000000"/>
        <rFont val="Arial"/>
        <family val="2"/>
      </rPr>
      <t>Paper:</t>
    </r>
    <r>
      <rPr>
        <sz val="10"/>
        <color rgb="FF000000"/>
        <rFont val="Arial"/>
        <family val="2"/>
      </rPr>
      <t xml:space="preserve"> under personal control</t>
    </r>
  </si>
  <si>
    <r>
      <rPr>
        <i/>
        <sz val="9.5"/>
        <color rgb="FF000000"/>
        <rFont val="Arial"/>
        <family val="2"/>
      </rPr>
      <t>Paper:</t>
    </r>
    <r>
      <rPr>
        <sz val="10"/>
        <color rgb="FF000000"/>
        <rFont val="Arial"/>
        <family val="2"/>
      </rPr>
      <t xml:space="preserve"> in office furniture with special closing</t>
    </r>
  </si>
  <si>
    <r>
      <rPr>
        <i/>
        <sz val="9.5"/>
        <color rgb="FF000000"/>
        <rFont val="Arial"/>
        <family val="2"/>
      </rPr>
      <t>Local data storage:</t>
    </r>
    <r>
      <rPr>
        <sz val="10"/>
        <color rgb="FF000000"/>
        <rFont val="Arial"/>
        <family val="2"/>
      </rPr>
      <t xml:space="preserve">  </t>
    </r>
    <r>
      <rPr>
        <sz val="10"/>
        <color rgb="FF000000"/>
        <rFont val="Arial"/>
        <family val="2"/>
      </rPr>
      <t>encrypted or Mobile Device Management (MDM) active (remote deletion on demand)</t>
    </r>
  </si>
  <si>
    <t>Normal</t>
  </si>
  <si>
    <t>The potential damage is marginal, short-term nature, and limited to a single entity.</t>
  </si>
  <si>
    <t>High</t>
  </si>
  <si>
    <t>The potential damage is significant or medium-term nature or is not limited to a single entity.</t>
  </si>
  <si>
    <t>Very high</t>
  </si>
  <si>
    <t>The potential damage threatens the existence of the company or long-term nature or is not limited to a single entity.</t>
  </si>
  <si>
    <t>Information Security Assessment - 
Glossary</t>
  </si>
  <si>
    <t>GWP = Generic Work Product = a general result that arises from the execution of the process</t>
  </si>
  <si>
    <t>PA = Process Attributes = a measurable characteristic to a process capability that is applicable for each process.</t>
  </si>
  <si>
    <t xml:space="preserve">Evaluation basis: </t>
  </si>
  <si>
    <t>Cutback result
In the “Result with cutback to target level”, the cutback of achieved results to the target maturity level ensures that “overachieved” controls do not compensate underachieved controls in the overall result.</t>
  </si>
  <si>
    <t>Maximum score:
The variations in the maximum score arise when individual controls are marked with “n.a.” (not applicable) and therefore the average value of the target maturity levels changes.</t>
  </si>
  <si>
    <t>Spider diagram:
All results are shown without cutback. The line for the target maturity level considers controls that were marked as n.a.</t>
  </si>
  <si>
    <t>Author:</t>
  </si>
  <si>
    <t>Study group Information Security of the</t>
  </si>
  <si>
    <t>German Association of the Automotive Industry</t>
  </si>
  <si>
    <t>License:</t>
  </si>
  <si>
    <t>http://creativecommons.org/licenses/by-nd/3.0/de/deed.en</t>
  </si>
  <si>
    <t>First release (Initial build)</t>
  </si>
  <si>
    <t>Change open questions to enclosed questions</t>
  </si>
  <si>
    <t xml:space="preserve">More precise level descriptions </t>
  </si>
  <si>
    <t>Inserting examples from practises</t>
  </si>
  <si>
    <t>Spelling errors corrected</t>
  </si>
  <si>
    <t>8.2 and 10.1 reference adjustment</t>
  </si>
  <si>
    <t>10.2 change from production to productive environment</t>
  </si>
  <si>
    <t>10.5 change from IDS/IPS to HIDS/HIPS</t>
  </si>
  <si>
    <t>11.2 change of the translation</t>
  </si>
  <si>
    <t>11.3 and 11.4 restructuring of controls</t>
  </si>
  <si>
    <t>11.4 add “IT systems”</t>
  </si>
  <si>
    <t>9.4 revise Maturity Level 2</t>
  </si>
  <si>
    <t>Revision due to the new edition of ISO 27002:2013</t>
  </si>
  <si>
    <t>Adjustment of the maturity levels</t>
  </si>
  <si>
    <t>Fix for error in calculation and spider diagram</t>
  </si>
  <si>
    <t>Revision of the maturity levels, corrections of some controls</t>
  </si>
  <si>
    <t>Release version 2.1</t>
  </si>
  <si>
    <t>Print area adjusted</t>
  </si>
  <si>
    <t>Spider diagram shows result without cutback to target maturity levels</t>
  </si>
  <si>
    <t>Control 13.5 revised</t>
  </si>
  <si>
    <t>Control 7.1 maturity level 1 revised</t>
  </si>
  <si>
    <t>Controls 9.4 and 9.5 reference revised</t>
  </si>
  <si>
    <t>Maturity Control changed from 12.4 into 4</t>
  </si>
  <si>
    <t>Maturity Control changed from 16.3 into 3</t>
  </si>
  <si>
    <t>Addition of KPIs</t>
  </si>
  <si>
    <t>Spell checking in maturity level 3</t>
  </si>
  <si>
    <t>Revision for TISAX</t>
  </si>
  <si>
    <t>Module Connection of third parties included</t>
  </si>
  <si>
    <t>Module Prototype protection (25) included, derived from the Whitepaper from 6.10.2016</t>
  </si>
  <si>
    <t>Module Data Protection (24) included, reference to 18.2 removed, maturity levels removed from the module, references from the Level 1 generated instead. Reference included (ISMS, 18.2) showing that the Data Protection module will be used only once in a commissioned data processing according to §11 BDSG, implementation of questions “fulfilled [yes/no]”</t>
  </si>
  <si>
    <t>Renaming “questions” in “ISMS”</t>
  </si>
  <si>
    <t>After agreement with the data protection working group the degree of maturity “4” was removed from Control 18.2 and set to “3”. Instead, the control was 10.21. Cryptography is raised from “2” to “3”.</t>
  </si>
  <si>
    <t>Introduction of the protection levels “normal”, “high” and “very high” to show the protection objectives “integrity”, “availability” and confidentiality; Mapped from “internal” to “normal”, “confidential” to “high” and “secret/strictly confidential” to “very high” Assignment of requirements within maturity level “1” in the different controls.</t>
  </si>
  <si>
    <t>Including KPI's in controls with maturity levels “4”</t>
  </si>
  <si>
    <t>Removing of KPI from 18.2</t>
  </si>
  <si>
    <t>Including references to several information security topics</t>
  </si>
  <si>
    <t>Readability and clearity enhancement for information security controls</t>
  </si>
  <si>
    <t>Removed disambigiuty for the level of requirements of the controls by differentiating between must, should and may</t>
  </si>
  <si>
    <t>Introduction of tab "Definitions"</t>
  </si>
  <si>
    <t>Introduction of tab “Maturity levels”</t>
  </si>
  <si>
    <t>Extension of tab “KPIs”</t>
  </si>
  <si>
    <t>Additional controls to clarify requirements for usage of cloud-services to the information security tab</t>
  </si>
  <si>
    <r>
      <t>All</t>
    </r>
    <r>
      <rPr>
        <sz val="10"/>
        <rFont val="Arial"/>
        <family val="2"/>
      </rPr>
      <t xml:space="preserve"> collective accounts are reviewed for their </t>
    </r>
    <r>
      <rPr>
        <sz val="10"/>
        <rFont val="Arial"/>
        <family val="2"/>
      </rPr>
      <t>need</t>
    </r>
  </si>
  <si>
    <r>
      <t xml:space="preserve">“This must include”
</t>
    </r>
    <r>
      <rPr>
        <sz val="10"/>
        <rFont val="Arial"/>
        <family val="2"/>
      </rPr>
      <t>Requirements of the category “</t>
    </r>
    <r>
      <rPr>
        <i/>
        <sz val="10"/>
        <rFont val="Arial"/>
        <family val="2"/>
      </rPr>
      <t>This must include</t>
    </r>
    <r>
      <rPr>
        <sz val="10"/>
        <rFont val="Arial"/>
        <family val="2"/>
      </rPr>
      <t xml:space="preserve">” are mandatory requirements without any exceptions.
</t>
    </r>
  </si>
  <si>
    <r>
      <t xml:space="preserve">“This should include”
</t>
    </r>
    <r>
      <rPr>
        <sz val="10"/>
        <rFont val="Arial"/>
        <family val="2"/>
      </rPr>
      <t>Requirements of the category “</t>
    </r>
    <r>
      <rPr>
        <i/>
        <sz val="10"/>
        <rFont val="Arial"/>
        <family val="2"/>
      </rPr>
      <t>This should include</t>
    </r>
    <r>
      <rPr>
        <sz val="10"/>
        <rFont val="Arial"/>
        <family val="2"/>
      </rPr>
      <t>” are in general to be implemented by the organization in general. In certain circumstances, however, there may be a valid justification for non-compliance with requirements of the category “</t>
    </r>
    <r>
      <rPr>
        <i/>
        <sz val="10"/>
        <rFont val="Arial"/>
        <family val="2"/>
      </rPr>
      <t>This should include</t>
    </r>
    <r>
      <rPr>
        <sz val="10"/>
        <rFont val="Arial"/>
        <family val="2"/>
      </rPr>
      <t xml:space="preserve">”. In case of any deviation, its effects shall be understood by the organization and it shall be plausibly justified.
</t>
    </r>
  </si>
  <si>
    <r>
      <t>“Additionally in case of very high protection needs”</t>
    </r>
    <r>
      <rPr>
        <sz val="10"/>
        <rFont val="Arial"/>
        <family val="2"/>
      </rPr>
      <t xml:space="preserve">
Requirements of the category “</t>
    </r>
    <r>
      <rPr>
        <i/>
        <sz val="10"/>
        <rFont val="Arial"/>
        <family val="2"/>
      </rPr>
      <t>Additionally in case of very high protection needs</t>
    </r>
    <r>
      <rPr>
        <sz val="10"/>
        <rFont val="Arial"/>
        <family val="2"/>
      </rPr>
      <t xml:space="preserve">” must additionally be met where the assessment level  incorporates very high protection needs. 
</t>
    </r>
  </si>
  <si>
    <t xml:space="preserve">Different levels of protection needs and special characteristics of organizations are reflected by different requirements. For the purpose of describing the requirements for the respective control, differences are made between the following five requirement types:
- This must include
- This should include
- This may include
- Additionally in case of high protection needs
- Additionally in case of very high protection needs
The interpretation of the respective requirement category is to be understood as follows.
</t>
  </si>
  <si>
    <r>
      <t xml:space="preserve">Level 0:  Incomplete
</t>
    </r>
    <r>
      <rPr>
        <sz val="10"/>
        <rFont val="Arial"/>
        <family val="2"/>
      </rPr>
      <t xml:space="preserve">he process is not implemented or fails to achieve its process purpose. At this level, there is little or no evidence of any systematic achievement of the process purpose.
</t>
    </r>
  </si>
  <si>
    <r>
      <t>Level 1: Performed</t>
    </r>
    <r>
      <rPr>
        <sz val="10"/>
        <rFont val="Arial"/>
        <family val="2"/>
      </rPr>
      <t xml:space="preserve">
- The implemented process achieves its process purpose.
- There is evidence that the intent of the base practice is being performed.
- Work products are produced that provide evidence of process outcomes.
</t>
    </r>
  </si>
  <si>
    <r>
      <t xml:space="preserve">Level 3:  Established
</t>
    </r>
    <r>
      <rPr>
        <sz val="10"/>
        <rFont val="Arial"/>
        <family val="2"/>
      </rPr>
      <t xml:space="preserve">Process definition (PA 3.1):
-  A standard process, including appropriate tailoring guidelines, is defined that describes the fundamental elements that
must be incorporated into a defined process.
- The sequence and interaction of the standard process with other processes are determined.
- Required competencies and roles for performing a process are identified as part of the standard process.
- Required infrastructure and work environment for performing a process are identified as part of the standard process.
- Suitable methods for monitoring the effectiveness and suitability of the process are determined.
Process deployment (PA 3.2):
- A defined process is deployed based on an appropriately selected and/or tailored standard process.
- Required roles, responsibilities and authorities for performing the defined process are assigned and communicated.
- Personnel performing the defined process are competent on the basis of appropriate education, training and experience.
- Required resources and information necessary for performing the defined process are made available, allocated and used.
- Required infrastructure and work environment for performing the defined process are made available, managed and
maintained.
- Appropriate data are collected and analysed as a basis for understanding the behaviour of the process, to demonstrate its
suitability and effectiveness, and to evaluate where continuous improvement of the process can be made.
This includes, among others, the following documents (GWP):
+ Process documentation
+ Process plan
+ Quality records
+ Policies and standards
+ Process implementation records
</t>
    </r>
  </si>
  <si>
    <r>
      <t xml:space="preserve">Level 4:  Predictable
</t>
    </r>
    <r>
      <rPr>
        <sz val="10"/>
        <rFont val="Arial"/>
        <family val="2"/>
      </rPr>
      <t>Process measurement (PA 4.1):
- Process information needs in support of relevant defined business goals are established.
- Process measurement objectives are derived from process information needs.
- Quantitative objectives for process performance in support of relevant business goals are established.
- Measures and frequency of measurement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characterise process performance.
Process control (PA 4.2):</t>
    </r>
    <r>
      <rPr>
        <strike/>
        <sz val="10"/>
        <rFont val="Arial"/>
        <family val="2"/>
      </rPr>
      <t xml:space="preserve">
</t>
    </r>
    <r>
      <rPr>
        <sz val="10"/>
        <rFont val="Arial"/>
        <family val="2"/>
      </rPr>
      <t xml:space="preserve">- Analysis and control techniques are determined and applied where applicable.
- Control limits of variation are established for normal process performance.
- Measurement data are analysed for special causes of variation.
- Corrective actions are taken to address special causes of variation.
- Control limits are re-established (as necessary) following corrective action.
This includes, among others, the following documents (GWP):
+ Process documentation
+ Process control plan
+ Process improvement plan
+ Process measurement plan
+ Process implementation records
</t>
    </r>
  </si>
  <si>
    <r>
      <t>Level 5:  Optimizing</t>
    </r>
    <r>
      <rPr>
        <sz val="10"/>
        <rFont val="Arial"/>
        <family val="2"/>
      </rPr>
      <t xml:space="preserve">
- Process improvement objectives for the process are defined that support the relevant business goals.
- Appropriate data are analysed to identify common causes of variations in process performance.
- Appropriate data are analysed to identify opportunities for best practice and innovation.
- Improvement opportunities derived from new technologies and process concepts are identified.
- An implementation strategy is established to achieve the process improvement objectives.
Continuous optimization (PA 5.2):
- Impact of all proposed changes is assessed against the objectives of the defined process and standard process.
- Implementation of all agreed changes is managed to ensure that any disruption to the process performance is understood
and acted on.
- Based on actual performance, effectiveness of process change is evaluated against the defined product requirements and
process objectives to determine whether results are due to common or special causes.
This includes, among others, the following documents (GWP):
+ Process improvement plan
+ Process measurement plan
+ Process implementation records
</t>
    </r>
  </si>
  <si>
    <r>
      <rPr>
        <b/>
        <sz val="10"/>
        <color rgb="FF000000"/>
        <rFont val="Arial"/>
        <family val="2"/>
      </rPr>
      <t>Explanation:</t>
    </r>
    <r>
      <rPr>
        <sz val="10"/>
        <color rgb="FF000000"/>
        <rFont val="Arial"/>
        <family val="2"/>
      </rPr>
      <t xml:space="preserve">
The explanation includes the definition of the terms “must”, “should” and “may” to provide different grades within the requirements in the questionnaires below.
Minimum requirements are listed under “shall”. Without their implementation, the objective cannot be achieved.
Generally, implementation of the requirements defined under “should” is necessary in order to achieve the objective. However, the selection of adequate measures may also be acceptable if they allow the objective to be achieved. 
Depending on the size of a company and the case of application, it may be necessary to implement the requirements listed under “can” in order to achieve the control objective. 
Another specific feature are the additional requirements depending on the protection needs of the information. This is due to the fact that information of high/very high protection requires specific measures. The protection needs are related to the essential protection objectives of information security, namely confidentiality, availability and integrity.
</t>
    </r>
  </si>
  <si>
    <r>
      <rPr>
        <b/>
        <sz val="10"/>
        <rFont val="Arial"/>
        <family val="2"/>
      </rPr>
      <t xml:space="preserve">Cover: </t>
    </r>
    <r>
      <rPr>
        <sz val="10"/>
        <rFont val="Arial"/>
        <family val="2"/>
      </rPr>
      <t xml:space="preserve">
The cover contains boxes for information on the respective organization, the scope of the review, the auditor and the contact person of the organization under review.
</t>
    </r>
  </si>
  <si>
    <r>
      <rPr>
        <b/>
        <sz val="10"/>
        <rFont val="Arial"/>
        <family val="2"/>
      </rPr>
      <t>Results:</t>
    </r>
    <r>
      <rPr>
        <sz val="10"/>
        <rFont val="Arial"/>
        <family val="2"/>
      </rPr>
      <t xml:space="preserve">
Here, the results of the single tab (review catalogue pages) are summarized and presented in printing format. 
The spider diagram provides an overview of all controls. 
The list of all controls shows the target maturity levels to be achieved.  
Depending on the significance of the controls, the target maturity levels vary from Level 2 to Level 4. 
When calculating the overall result, the results of controls overachieving their target maturity level are shortened and averaged. This ensures that requirements are comprehensively fulfilled and that there is no compensation of overachieved and underachieved controls.
</t>
    </r>
  </si>
  <si>
    <r>
      <rPr>
        <b/>
        <sz val="10"/>
        <rFont val="Arial"/>
        <family val="2"/>
      </rPr>
      <t>Information Security:</t>
    </r>
    <r>
      <rPr>
        <sz val="10"/>
        <rFont val="Arial"/>
        <family val="2"/>
      </rPr>
      <t xml:space="preserve">
The tab “information security” includes all basic controls based on the standard ISO/IEC 27001. The controls themselves are formulated as questions. The answer can be documented in the additional box “Implementation description” (marked by table extension “+”). Further boxes (“Reference documentation”, “Findings” and “Measures”) allow extended documentation and are usually used to support the auditor.
The objective of the respective control and the requirements for achieving it are listed in accordingly designated boxes. Here, each control shall always be assessed according to the degree to which the objective is achieved.
The assessment of the maturity levels (see tab “maturity levels” for description) of each control is recorded in the box (column B) by means of a drop-down and then automatically transferred to the tab “Results”.
</t>
    </r>
  </si>
  <si>
    <r>
      <rPr>
        <b/>
        <sz val="10"/>
        <color rgb="FF000000"/>
        <rFont val="Arial"/>
        <family val="2"/>
      </rPr>
      <t>Connection to third parties (23):</t>
    </r>
    <r>
      <rPr>
        <sz val="10"/>
        <color rgb="FF000000"/>
        <rFont val="Arial"/>
        <family val="2"/>
      </rPr>
      <t xml:space="preserve">
The controls listed here include additional requirements for cases where employees access third party IT systems via network connections while on the organization’s premises.
</t>
    </r>
  </si>
  <si>
    <r>
      <rPr>
        <b/>
        <sz val="10"/>
        <color rgb="FF000000"/>
        <rFont val="Arial"/>
        <family val="2"/>
      </rPr>
      <t>License:</t>
    </r>
    <r>
      <rPr>
        <sz val="10"/>
        <color rgb="FF000000"/>
        <rFont val="Arial"/>
        <family val="2"/>
      </rPr>
      <t xml:space="preserve">
License conditions under which the VDA ISA is published.
</t>
    </r>
  </si>
  <si>
    <r>
      <rPr>
        <b/>
        <sz val="10"/>
        <color rgb="FF000000"/>
        <rFont val="Arial"/>
        <family val="2"/>
      </rPr>
      <t>Glossary:</t>
    </r>
    <r>
      <rPr>
        <sz val="10"/>
        <color rgb="FF000000"/>
        <rFont val="Arial"/>
        <family val="2"/>
      </rPr>
      <t xml:space="preserve">
The glossary describes abbreviations and other terms.
</t>
    </r>
  </si>
  <si>
    <r>
      <rPr>
        <b/>
        <sz val="10"/>
        <rFont val="Arial"/>
        <family val="2"/>
      </rPr>
      <t>KPIs:</t>
    </r>
    <r>
      <rPr>
        <sz val="10"/>
        <rFont val="Arial"/>
        <family val="2"/>
      </rPr>
      <t xml:space="preserve">
This tab shows examples of Key Performance Indicators (KPI) for measuring process results both for controls for which VDA ISA has defined a target maturity level of 4 and for controls where a measurement appears useful. The tab content provides support for identifying own suitable KPIs. It does not present mandatory requirements for achieving maturity level 4. For controls having a target maturity level of 3 or less, definition of KPIs is not mandatory, but may be helpful for a central management of information security at many locations.
</t>
    </r>
  </si>
  <si>
    <r>
      <rPr>
        <b/>
        <sz val="10"/>
        <rFont val="Arial"/>
        <family val="2"/>
      </rPr>
      <t>Data protection (24):</t>
    </r>
    <r>
      <rPr>
        <sz val="10"/>
        <rFont val="Arial"/>
        <family val="2"/>
      </rPr>
      <t xml:space="preserve">
This tab is to be additionally filled in for order data processing in accordance with §11 of the BDSG and includes controls to be answered merely with ‘yes’ or ‘no’.
</t>
    </r>
  </si>
  <si>
    <r>
      <rPr>
        <b/>
        <sz val="10"/>
        <rFont val="Arial"/>
        <family val="2"/>
      </rPr>
      <t>Prototype protection (25):</t>
    </r>
    <r>
      <rPr>
        <sz val="10"/>
        <rFont val="Arial"/>
        <family val="2"/>
      </rPr>
      <t xml:space="preserve">
The tab “Prototype protection” contains physical and organizational requirements for the protection of vehicle prototypes and is applied where the organization deals with vehicle prototypes.
</t>
    </r>
  </si>
  <si>
    <r>
      <rPr>
        <b/>
        <sz val="10"/>
        <rFont val="Arial"/>
        <family val="2"/>
      </rPr>
      <t>References:</t>
    </r>
    <r>
      <rPr>
        <sz val="10"/>
        <rFont val="Arial"/>
        <family val="2"/>
      </rPr>
      <t xml:space="preserve">
This tab gives further information and definitions regarding the topics “Security zones”, “Optics”, “Personnel”, “Off-premises workplace” and “Protection classes”. The topics listed on this tab may be considered examples of best practice.</t>
    </r>
  </si>
  <si>
    <r>
      <t>This must include:</t>
    </r>
    <r>
      <rPr>
        <sz val="10"/>
        <rFont val="Arial"/>
        <family val="2"/>
      </rPr>
      <t xml:space="preserve">
+ Risk assessments are carried out both at regular intervals and in case of events.
+ Information security risks are divided into levels according to their protection needs, e.g. normal, high and very high.
+ In case of changes to the environment (e.g. organizational structure, location, changes to regulations), reassessment is carried out in a timely manner.
</t>
    </r>
    <r>
      <rPr>
        <u/>
        <sz val="10"/>
        <rFont val="Arial"/>
        <family val="2"/>
      </rPr>
      <t xml:space="preserve">
This should include:
</t>
    </r>
    <r>
      <rPr>
        <sz val="10"/>
        <rFont val="Arial"/>
        <family val="2"/>
      </rPr>
      <t xml:space="preserve">+ A process description indicating how to identify, assess and evaluate information security risks within the organization exists.
+ Criteria for the evaluation and handling as well as the acceptance of information security risks exists.
+ The identified information security risks, including cause, probability of occurrence, potential effects and their assessment are documented.
+ Measures for handling risks and the corresponding responsible persons are specified and documented.
  - A plan of measures or an overview of their state of implementation exists.
</t>
    </r>
    <r>
      <rPr>
        <u/>
        <sz val="10"/>
        <rFont val="Arial"/>
        <family val="2"/>
      </rPr>
      <t xml:space="preserve">
This may include:
</t>
    </r>
    <r>
      <rPr>
        <sz val="10"/>
        <rFont val="Arial"/>
        <family val="2"/>
      </rPr>
      <t>+ An overview of the experts</t>
    </r>
    <r>
      <rPr>
        <strike/>
        <sz val="10"/>
        <rFont val="Arial"/>
        <family val="2"/>
      </rPr>
      <t xml:space="preserve"> </t>
    </r>
    <r>
      <rPr>
        <sz val="10"/>
        <rFont val="Arial"/>
        <family val="2"/>
      </rPr>
      <t xml:space="preserve">(risk owners) exists.
</t>
    </r>
    <r>
      <rPr>
        <u/>
        <sz val="10"/>
        <rFont val="Arial"/>
        <family val="2"/>
      </rPr>
      <t xml:space="preserve">
Additionally in case of high protection needs:
</t>
    </r>
    <r>
      <rPr>
        <sz val="10"/>
        <rFont val="Arial"/>
        <family val="2"/>
      </rPr>
      <t>None.</t>
    </r>
    <r>
      <rPr>
        <u/>
        <sz val="10"/>
        <rFont val="Arial"/>
        <family val="2"/>
      </rPr>
      <t xml:space="preserve">
Additionally in case of very high protection needs:
</t>
    </r>
    <r>
      <rPr>
        <sz val="10"/>
        <rFont val="Arial"/>
        <family val="2"/>
      </rPr>
      <t xml:space="preserve">None.
</t>
    </r>
  </si>
  <si>
    <r>
      <rPr>
        <u/>
        <sz val="10"/>
        <color rgb="FF000000"/>
        <rFont val="Arial"/>
        <family val="2"/>
      </rPr>
      <t>This must include:</t>
    </r>
    <r>
      <rPr>
        <sz val="10"/>
        <color rgb="FF000000"/>
        <rFont val="Arial"/>
        <family val="2"/>
      </rPr>
      <t xml:space="preserve">
+ The effectiveness is reviewed regularly by the persons responsible for information security and management.
+ The results of the effectiveness inspection and the specified measures are documented.
+ A plan of measures or an overview of their state of implementation (including those resulting from previous reviews) is in place, the implementation of those measures is monitored.
+ If any security related events occur, they are analysed.
</t>
    </r>
    <r>
      <rPr>
        <u/>
        <sz val="10"/>
        <color rgb="FF000000"/>
        <rFont val="Arial"/>
        <family val="2"/>
      </rPr>
      <t>This should include:</t>
    </r>
    <r>
      <rPr>
        <sz val="10"/>
        <color rgb="FF000000"/>
        <rFont val="Arial"/>
        <family val="2"/>
      </rPr>
      <t xml:space="preserve">
</t>
    </r>
    <r>
      <rPr>
        <sz val="10"/>
        <color theme="1"/>
        <rFont val="Arial"/>
        <family val="2"/>
      </rPr>
      <t>The ISMS is regularly inspected for its adequacy and appropriateness.</t>
    </r>
    <r>
      <rPr>
        <sz val="10"/>
        <color rgb="FF000000"/>
        <rFont val="Arial"/>
        <family val="2"/>
      </rPr>
      <t xml:space="preserve">
+ The documentation is regularly reviewed and revised with respect to their </t>
    </r>
    <r>
      <rPr>
        <sz val="10"/>
        <color theme="1"/>
        <rFont val="Arial"/>
        <family val="2"/>
      </rPr>
      <t>actuality</t>
    </r>
    <r>
      <rPr>
        <sz val="10"/>
        <color rgb="FF000000"/>
        <rFont val="Arial"/>
        <family val="2"/>
      </rPr>
      <t xml:space="preserve">.
</t>
    </r>
    <r>
      <rPr>
        <u/>
        <sz val="10"/>
        <color rgb="FF000000"/>
        <rFont val="Arial"/>
        <family val="2"/>
      </rPr>
      <t>This may include:</t>
    </r>
    <r>
      <rPr>
        <sz val="10"/>
        <color rgb="FF000000"/>
        <rFont val="Arial"/>
        <family val="2"/>
      </rPr>
      <t xml:space="preserve">
None.
</t>
    </r>
    <r>
      <rPr>
        <u/>
        <sz val="10"/>
        <color rgb="FF000000"/>
        <rFont val="Arial"/>
        <family val="2"/>
      </rPr>
      <t>Additionally in case of high protection needs:</t>
    </r>
    <r>
      <rPr>
        <sz val="10"/>
        <color rgb="FF000000"/>
        <rFont val="Arial"/>
        <family val="2"/>
      </rPr>
      <t xml:space="preserve">
None.
</t>
    </r>
    <r>
      <rPr>
        <u/>
        <sz val="10"/>
        <color rgb="FF000000"/>
        <rFont val="Arial"/>
        <family val="2"/>
      </rPr>
      <t>Additionally in case of very high protection needs:</t>
    </r>
    <r>
      <rPr>
        <sz val="10"/>
        <color rgb="FF000000"/>
        <rFont val="Arial"/>
        <family val="2"/>
      </rPr>
      <t xml:space="preserve">
None.</t>
    </r>
    <r>
      <rPr>
        <b/>
        <sz val="10"/>
        <color rgb="FFFF0000"/>
        <rFont val="Arial"/>
        <family val="2"/>
      </rPr>
      <t xml:space="preserve">
</t>
    </r>
  </si>
  <si>
    <t>Maturity level
Level 0-5; na</t>
  </si>
  <si>
    <t>In case a question does not apply, please insert na (not applicable).</t>
  </si>
  <si>
    <r>
      <rPr>
        <u/>
        <sz val="10"/>
        <rFont val="Arial"/>
        <family val="2"/>
        <charset val="1"/>
      </rPr>
      <t xml:space="preserve">This must include:
</t>
    </r>
    <r>
      <rPr>
        <sz val="10"/>
        <rFont val="Arial"/>
        <family val="2"/>
        <charset val="1"/>
      </rPr>
      <t xml:space="preserve">+ The requirements for access to information and applications are determined.
+ An authorization policy is created including at least the following aspects:
  - procedures for request, review and approval
  - application of authorization roles
  - separation of functions
  - application of the minimalistic (“need-to-know”) principle
+ The policy is binding to all users of information and applications.
+ The access rights allocated to users and technical accounts are reviewed regularly.
</t>
    </r>
    <r>
      <rPr>
        <u/>
        <sz val="10"/>
        <rFont val="Arial"/>
        <family val="2"/>
        <charset val="1"/>
      </rPr>
      <t xml:space="preserve">This should include:
</t>
    </r>
    <r>
      <rPr>
        <sz val="10"/>
        <rFont val="Arial"/>
        <family val="2"/>
        <charset val="1"/>
      </rPr>
      <t xml:space="preserve">+ Authorization concepts of applications are created (e.g. ERP systems).
</t>
    </r>
    <r>
      <rPr>
        <u/>
        <sz val="10"/>
        <rFont val="Arial"/>
        <family val="2"/>
        <charset val="1"/>
      </rPr>
      <t>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 The access rights are released by the person responsible for information (internal).
+ Existing access rights are reviewed regularly. (at adequate intervals, e.g. quarterly)
</t>
    </r>
    <r>
      <rPr>
        <u/>
        <sz val="10"/>
        <rFont val="Arial"/>
        <family val="2"/>
        <charset val="1"/>
      </rPr>
      <t>Additionally in case of very high protection needs:</t>
    </r>
    <r>
      <rPr>
        <sz val="10"/>
        <rFont val="Arial"/>
        <family val="2"/>
        <charset val="1"/>
      </rPr>
      <t xml:space="preserve">
+ Functions in application systems are restricted as far as possible. (e.g. export and print)
+ Encrypted data storage in order to prevent access and viewing by unauthorized persons/roles
(e.g. administrators) at least on file level.</t>
    </r>
  </si>
  <si>
    <t>4.0.1</t>
  </si>
  <si>
    <t>Add "very" to "very high protection level" at control 9.5; 
delete KPI link at control 12.2</t>
  </si>
  <si>
    <t>4.0.2</t>
  </si>
  <si>
    <t xml:space="preserve">The maturity level assessment is carried out based on a generic process maturity level model. The maturity level model differentiates between six individual levels: 
- Level 0: Incomplete
- Level 1: Performed
- Level 2: Managed
- Level 3: Established
- Level 4: Predictable
- Level 5: Optimizing
Activities are assigned to the single levels which ensure that the results are systematically derived and will be available in the defined quality at the end of the process.
During assessment, conformity with the requirements of the corresponding level shall be objectively demonstrated. This can be done, for example, by means of work products resulting from the processes of the controls or by means of interview statements by persons carrying out the process.
</t>
  </si>
  <si>
    <r>
      <t xml:space="preserve">Level 2: Managed
</t>
    </r>
    <r>
      <rPr>
        <sz val="10"/>
        <rFont val="Arial"/>
        <family val="2"/>
      </rPr>
      <t xml:space="preserve">Control of process implementation (PA 2.1):
- Objectives for the performance of the process are identified.
- Performance of the process is planned and monitored.
- Performance of the process is adjusted to meet plans.
- Responsibilities and authorities for performing the process are defined, assigned and communicated.
- Resources and information necessary for performing the process are identified, made available, allocated and used.
- Interfaces between the involved parties are managed to ensure effective communication and clear assignment
of responsibility.
Management of work products (PA 2.2):
- Requirements for the work products of the process are defined.
- Requirements for documentation and control of the work products are defined.
- Work products are appropriately identified, documented and controlled.
- Work products are reviewed in accordance with planned arrangements and adjusted as necessary to meet requirements.
This includes, among others, the following documents (GWP):
+ Process documentation
+ Process plan
+ Quality plan/records
+ Process implementation records
</t>
    </r>
  </si>
  <si>
    <r>
      <rPr>
        <b/>
        <sz val="10"/>
        <rFont val="Arial"/>
        <family val="2"/>
      </rPr>
      <t>Maturity levels:</t>
    </r>
    <r>
      <rPr>
        <sz val="10"/>
        <rFont val="Arial"/>
        <family val="2"/>
      </rPr>
      <t xml:space="preserve">
VDA ISA provides assessment of the implementation by means of a maturity model defined in this table sheet.
A simplified sequence of the maturity levels is as follows:
</t>
    </r>
    <r>
      <rPr>
        <b/>
        <sz val="10"/>
        <rFont val="Arial"/>
        <family val="2"/>
      </rPr>
      <t>Level 0:</t>
    </r>
    <r>
      <rPr>
        <sz val="10"/>
        <rFont val="Arial"/>
        <family val="2"/>
      </rPr>
      <t xml:space="preserve"> The implementation of requirements is </t>
    </r>
    <r>
      <rPr>
        <b/>
        <sz val="10"/>
        <rFont val="Arial"/>
        <family val="2"/>
      </rPr>
      <t>incomplete</t>
    </r>
    <r>
      <rPr>
        <sz val="10"/>
        <rFont val="Arial"/>
        <family val="2"/>
      </rPr>
      <t xml:space="preserve">. A process does not exist or the existing process does not achieve the required results.
</t>
    </r>
    <r>
      <rPr>
        <b/>
        <sz val="10"/>
        <rFont val="Arial"/>
        <family val="2"/>
      </rPr>
      <t>Level 1</t>
    </r>
    <r>
      <rPr>
        <sz val="10"/>
        <rFont val="Arial"/>
        <family val="2"/>
      </rPr>
      <t xml:space="preserve">: The requirements necessary for the respective information protection needs are </t>
    </r>
    <r>
      <rPr>
        <b/>
        <sz val="10"/>
        <rFont val="Arial"/>
        <family val="2"/>
      </rPr>
      <t>performed</t>
    </r>
    <r>
      <rPr>
        <sz val="10"/>
        <rFont val="Arial"/>
        <family val="2"/>
      </rPr>
      <t xml:space="preserve">. A process is in place and shows signs of its working. It is, however, not completely documented. Therefore, its working at all times cannot be ensured.
</t>
    </r>
    <r>
      <rPr>
        <b/>
        <sz val="10"/>
        <rFont val="Arial"/>
        <family val="2"/>
      </rPr>
      <t>Level 2:</t>
    </r>
    <r>
      <rPr>
        <sz val="10"/>
        <rFont val="Arial"/>
        <family val="2"/>
      </rPr>
      <t xml:space="preserve"> The process for achieving the objective is </t>
    </r>
    <r>
      <rPr>
        <b/>
        <sz val="10"/>
        <rFont val="Arial"/>
        <family val="2"/>
      </rPr>
      <t>managed</t>
    </r>
    <r>
      <rPr>
        <sz val="10"/>
        <rFont val="Arial"/>
        <family val="2"/>
      </rPr>
      <t xml:space="preserve">. It is documented and proof (e.g. documentations) is available.
</t>
    </r>
    <r>
      <rPr>
        <b/>
        <sz val="10"/>
        <rFont val="Arial"/>
        <family val="2"/>
      </rPr>
      <t>Level 3:</t>
    </r>
    <r>
      <rPr>
        <sz val="10"/>
        <rFont val="Arial"/>
        <family val="2"/>
      </rPr>
      <t xml:space="preserve"> The process for achieving the objective is </t>
    </r>
    <r>
      <rPr>
        <b/>
        <sz val="10"/>
        <rFont val="Arial"/>
        <family val="2"/>
      </rPr>
      <t>established</t>
    </r>
    <r>
      <rPr>
        <sz val="10"/>
        <rFont val="Arial"/>
        <family val="2"/>
      </rPr>
      <t xml:space="preserve">, the processes are linked in order to show existing dependencies. The documentation is up to date and maintained.
</t>
    </r>
    <r>
      <rPr>
        <b/>
        <sz val="10"/>
        <rFont val="Arial"/>
        <family val="2"/>
      </rPr>
      <t>Level 4:</t>
    </r>
    <r>
      <rPr>
        <sz val="10"/>
        <rFont val="Arial"/>
        <family val="2"/>
      </rPr>
      <t xml:space="preserve"> Requirements from Level 3 and, in addition, results are measured (e.g. KPI) making the process </t>
    </r>
    <r>
      <rPr>
        <b/>
        <sz val="10"/>
        <rFont val="Arial"/>
        <family val="2"/>
      </rPr>
      <t>predictable</t>
    </r>
    <r>
      <rPr>
        <sz val="10"/>
        <rFont val="Arial"/>
        <family val="2"/>
      </rPr>
      <t xml:space="preserve">.
</t>
    </r>
    <r>
      <rPr>
        <b/>
        <sz val="10"/>
        <rFont val="Arial"/>
        <family val="2"/>
      </rPr>
      <t>Level 5:</t>
    </r>
    <r>
      <rPr>
        <sz val="10"/>
        <rFont val="Arial"/>
        <family val="2"/>
      </rPr>
      <t xml:space="preserve"> Requirements from Level 4 and, moreover, additional resources (e.g. personnel and finances) are being implemented in an </t>
    </r>
    <r>
      <rPr>
        <b/>
        <sz val="10"/>
        <rFont val="Arial"/>
        <family val="2"/>
      </rPr>
      <t>optimizing</t>
    </r>
    <r>
      <rPr>
        <sz val="10"/>
        <rFont val="Arial"/>
        <family val="2"/>
      </rPr>
      <t xml:space="preserve"> manner. The process is subject to continuous improvement.</t>
    </r>
  </si>
  <si>
    <t>23 Connection to 3rd parties</t>
  </si>
  <si>
    <t>25 Prototype protection</t>
  </si>
  <si>
    <t>4.0.3</t>
  </si>
  <si>
    <t>Corrections at Results control 14.4</t>
  </si>
  <si>
    <t>Maturity Levels description of Level 1 and 2, Result tab: visibility of results only if control is edited</t>
  </si>
  <si>
    <r>
      <t>To what extent is confidentiality and the protection of personally identifiable information ensured (according to national legislation)?</t>
    </r>
    <r>
      <rPr>
        <b/>
        <sz val="10"/>
        <color rgb="FFFF0000"/>
        <rFont val="Arial"/>
        <family val="2"/>
      </rPr>
      <t/>
    </r>
  </si>
  <si>
    <t>4.0.4</t>
  </si>
  <si>
    <t>Data Protection (24) catalog deleted</t>
  </si>
  <si>
    <t>Version: 4.0.4 / 2018-06-12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</si>
</sst>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 [$€-407];[Red]\-#,##0.00\ [$€-407]"/>
  </numFmts>
  <fonts count="93">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theme="0"/>
      <name val="Arial"/>
      <family val="2"/>
    </font>
    <font>
      <u/>
      <sz val="12"/>
      <color indexed="12"/>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
      <sz val="16"/>
      <name val="Porsche News Gothic"/>
      <family val="2"/>
    </font>
    <font>
      <sz val="9"/>
      <color indexed="81"/>
      <name val="Tahoma"/>
      <family val="2"/>
    </font>
    <font>
      <u/>
      <sz val="10"/>
      <color indexed="12"/>
      <name val="Arial"/>
      <family val="2"/>
    </font>
    <font>
      <sz val="10"/>
      <color theme="1"/>
      <name val="Arial"/>
      <family val="2"/>
    </font>
    <font>
      <b/>
      <sz val="9"/>
      <color indexed="81"/>
      <name val="Tahoma"/>
      <family val="2"/>
    </font>
    <font>
      <sz val="11"/>
      <name val="Arial"/>
      <family val="2"/>
    </font>
    <font>
      <b/>
      <sz val="11"/>
      <name val="Arial"/>
      <family val="2"/>
    </font>
    <font>
      <b/>
      <sz val="16"/>
      <color theme="1"/>
      <name val="Arial"/>
      <family val="2"/>
    </font>
    <font>
      <b/>
      <sz val="10"/>
      <color theme="1"/>
      <name val="Arial"/>
      <family val="2"/>
    </font>
    <font>
      <b/>
      <sz val="14"/>
      <color theme="1"/>
      <name val="Arial"/>
      <family val="2"/>
    </font>
    <font>
      <b/>
      <i/>
      <sz val="10"/>
      <color theme="1"/>
      <name val="Arial"/>
      <family val="2"/>
    </font>
    <font>
      <sz val="8"/>
      <color theme="1"/>
      <name val="Arial"/>
      <family val="2"/>
    </font>
    <font>
      <u/>
      <sz val="10"/>
      <color theme="1"/>
      <name val="Arial"/>
      <family val="2"/>
    </font>
    <font>
      <b/>
      <sz val="12"/>
      <color rgb="FFFF0000"/>
      <name val="Arial"/>
      <family val="2"/>
    </font>
    <font>
      <strike/>
      <sz val="11"/>
      <name val="Arial"/>
      <family val="2"/>
    </font>
    <font>
      <b/>
      <sz val="10"/>
      <color rgb="FFFF0000"/>
      <name val="Arial"/>
      <family val="2"/>
    </font>
    <font>
      <sz val="9"/>
      <name val="Arial"/>
      <family val="2"/>
    </font>
    <font>
      <b/>
      <i/>
      <sz val="9.5"/>
      <name val="Arial"/>
      <family val="2"/>
    </font>
    <font>
      <b/>
      <sz val="9.5"/>
      <name val="Arial"/>
      <family val="2"/>
    </font>
    <font>
      <b/>
      <sz val="9.5"/>
      <color theme="0"/>
      <name val="Arial"/>
      <family val="2"/>
    </font>
    <font>
      <i/>
      <sz val="9"/>
      <name val="Arial"/>
      <family val="2"/>
    </font>
    <font>
      <sz val="9"/>
      <color theme="0"/>
      <name val="Arial"/>
      <family val="2"/>
    </font>
    <font>
      <b/>
      <i/>
      <sz val="9"/>
      <name val="Arial"/>
      <family val="2"/>
    </font>
    <font>
      <sz val="9"/>
      <color theme="1"/>
      <name val="Arial"/>
      <family val="2"/>
    </font>
    <font>
      <i/>
      <sz val="10"/>
      <name val="Arial"/>
      <family val="2"/>
    </font>
    <font>
      <i/>
      <sz val="9.5"/>
      <name val="Arial"/>
      <family val="2"/>
    </font>
    <font>
      <u/>
      <sz val="10"/>
      <name val="Arial"/>
      <family val="2"/>
    </font>
    <font>
      <sz val="10"/>
      <color rgb="FF000000"/>
      <name val="Arial"/>
      <family val="2"/>
    </font>
    <font>
      <sz val="10"/>
      <name val="Arial"/>
      <family val="2"/>
      <charset val="1"/>
    </font>
    <font>
      <u/>
      <sz val="10"/>
      <color rgb="FF000000"/>
      <name val="Arial"/>
      <family val="2"/>
    </font>
    <font>
      <i/>
      <sz val="10"/>
      <color theme="1"/>
      <name val="Arial"/>
      <family val="2"/>
    </font>
    <font>
      <sz val="9"/>
      <name val="Segoe UI"/>
      <family val="2"/>
    </font>
    <font>
      <b/>
      <u/>
      <sz val="10"/>
      <name val="Arial"/>
      <family val="2"/>
    </font>
    <font>
      <u/>
      <sz val="10"/>
      <name val="Arial"/>
      <family val="2"/>
      <charset val="1"/>
    </font>
    <font>
      <strike/>
      <sz val="10"/>
      <name val="Arial"/>
      <family val="2"/>
    </font>
    <font>
      <b/>
      <sz val="10"/>
      <color rgb="FF000000"/>
      <name val="Arial"/>
      <family val="2"/>
    </font>
    <font>
      <b/>
      <i/>
      <sz val="10"/>
      <color rgb="FFFF0000"/>
      <name val="Arial"/>
      <family val="2"/>
    </font>
    <font>
      <u/>
      <sz val="10"/>
      <color rgb="FFFF0000"/>
      <name val="Arial"/>
      <family val="2"/>
    </font>
    <font>
      <strike/>
      <u/>
      <sz val="10"/>
      <color rgb="FF000000"/>
      <name val="Arial"/>
      <family val="2"/>
    </font>
    <font>
      <sz val="10"/>
      <color theme="1"/>
      <name val="Arial"/>
      <family val="2"/>
      <charset val="1"/>
    </font>
    <font>
      <b/>
      <i/>
      <sz val="10"/>
      <color rgb="FF000000"/>
      <name val="Arial"/>
      <family val="2"/>
    </font>
    <font>
      <b/>
      <i/>
      <u/>
      <sz val="10"/>
      <color rgb="FF000000"/>
      <name val="Arial"/>
      <family val="2"/>
    </font>
    <font>
      <i/>
      <sz val="9"/>
      <color theme="1"/>
      <name val="Arial"/>
      <family val="2"/>
    </font>
    <font>
      <sz val="9"/>
      <color rgb="FF000000"/>
      <name val="Arial"/>
      <family val="2"/>
    </font>
    <font>
      <i/>
      <sz val="9.5"/>
      <color rgb="FF000000"/>
      <name val="Arial"/>
      <family val="2"/>
    </font>
    <font>
      <b/>
      <sz val="16"/>
      <color theme="0"/>
      <name val="Arial"/>
      <family val="2"/>
    </font>
    <font>
      <u/>
      <sz val="9"/>
      <color theme="0"/>
      <name val="Arial"/>
      <family val="2"/>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rgb="FF0070C0"/>
        <bgColor indexed="64"/>
      </patternFill>
    </fill>
    <fill>
      <patternFill patternType="solid">
        <fgColor theme="0" tint="-0.24994659260841701"/>
        <bgColor indexed="64"/>
      </patternFill>
    </fill>
    <fill>
      <patternFill patternType="solid">
        <fgColor rgb="FFFFFFFF"/>
        <bgColor rgb="FFF2F2F2"/>
      </patternFill>
    </fill>
    <fill>
      <patternFill patternType="solid">
        <fgColor theme="0"/>
        <bgColor rgb="FFF2F2F2"/>
      </patternFill>
    </fill>
  </fills>
  <borders count="8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medium">
        <color indexed="64"/>
      </left>
      <right style="medium">
        <color indexed="64"/>
      </right>
      <top style="medium">
        <color auto="1"/>
      </top>
      <bottom style="thin">
        <color auto="1"/>
      </bottom>
      <diagonal/>
    </border>
  </borders>
  <cellStyleXfs count="6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7"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7"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xf numFmtId="0" fontId="49" fillId="0" borderId="0"/>
    <xf numFmtId="0" fontId="37" fillId="0" borderId="0"/>
    <xf numFmtId="0" fontId="37" fillId="0" borderId="0"/>
  </cellStyleXfs>
  <cellXfs count="541">
    <xf numFmtId="0" fontId="0" fillId="0" borderId="0" xfId="0"/>
    <xf numFmtId="0" fontId="16" fillId="24" borderId="0" xfId="0" applyFont="1" applyFill="1"/>
    <xf numFmtId="0" fontId="16" fillId="24" borderId="0" xfId="54" applyFont="1" applyFill="1"/>
    <xf numFmtId="0" fontId="19" fillId="24" borderId="0" xfId="54"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Alignment="1">
      <alignment vertical="center" wrapText="1"/>
    </xf>
    <xf numFmtId="0" fontId="20" fillId="24" borderId="0" xfId="54"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54" applyFont="1" applyFill="1" applyBorder="1" applyAlignment="1">
      <alignment vertical="center"/>
    </xf>
    <xf numFmtId="0" fontId="16" fillId="24" borderId="0" xfId="54"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0" fillId="24" borderId="0" xfId="54" applyFont="1" applyFill="1" applyBorder="1" applyAlignment="1">
      <alignment vertical="center" wrapText="1"/>
    </xf>
    <xf numFmtId="0" fontId="30" fillId="24" borderId="0" xfId="0" applyFont="1" applyFill="1" applyBorder="1" applyAlignment="1">
      <alignment vertical="center" wrapText="1"/>
    </xf>
    <xf numFmtId="0" fontId="31" fillId="24" borderId="10" xfId="47" applyNumberFormat="1" applyFont="1" applyFill="1" applyBorder="1" applyAlignment="1" applyProtection="1">
      <alignment vertical="center" wrapText="1"/>
      <protection locked="0"/>
    </xf>
    <xf numFmtId="0" fontId="30" fillId="24" borderId="0" xfId="0" applyFont="1" applyFill="1" applyBorder="1" applyAlignment="1">
      <alignment wrapText="1"/>
    </xf>
    <xf numFmtId="0" fontId="30" fillId="24" borderId="0" xfId="54" applyFont="1" applyFill="1" applyBorder="1" applyAlignment="1">
      <alignment wrapText="1"/>
    </xf>
    <xf numFmtId="0" fontId="30" fillId="24" borderId="0" xfId="0" applyFont="1" applyFill="1" applyBorder="1" applyAlignment="1" applyProtection="1">
      <alignment vertical="center" wrapText="1"/>
      <protection locked="0"/>
    </xf>
    <xf numFmtId="0" fontId="30" fillId="24" borderId="12" xfId="0" applyFont="1" applyFill="1" applyBorder="1" applyAlignment="1" applyProtection="1">
      <alignment vertical="center" wrapText="1"/>
      <protection locked="0"/>
    </xf>
    <xf numFmtId="0" fontId="32" fillId="25" borderId="0" xfId="0" applyFont="1" applyFill="1"/>
    <xf numFmtId="0" fontId="33" fillId="25" borderId="0" xfId="0" applyFont="1" applyFill="1" applyBorder="1" applyAlignment="1">
      <alignment wrapText="1"/>
    </xf>
    <xf numFmtId="0" fontId="33" fillId="25" borderId="0" xfId="0" applyFont="1" applyFill="1" applyBorder="1"/>
    <xf numFmtId="0" fontId="31" fillId="25" borderId="0" xfId="47" applyFont="1" applyFill="1"/>
    <xf numFmtId="0" fontId="33" fillId="25" borderId="0" xfId="0" applyFont="1" applyFill="1"/>
    <xf numFmtId="0" fontId="34"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5" xfId="53" applyFont="1" applyFill="1" applyBorder="1" applyAlignment="1" applyProtection="1">
      <alignment horizontal="left" vertical="center"/>
    </xf>
    <xf numFmtId="0" fontId="16" fillId="24" borderId="16" xfId="0" applyFont="1" applyFill="1" applyBorder="1" applyAlignment="1" applyProtection="1">
      <alignment wrapText="1"/>
    </xf>
    <xf numFmtId="0" fontId="16" fillId="24" borderId="17"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19" xfId="53" applyFont="1" applyFill="1" applyBorder="1" applyProtection="1"/>
    <xf numFmtId="0" fontId="16" fillId="24" borderId="20" xfId="53" applyFont="1" applyFill="1" applyBorder="1" applyProtection="1"/>
    <xf numFmtId="0" fontId="23" fillId="24" borderId="21" xfId="53" applyFont="1" applyFill="1" applyBorder="1" applyProtection="1"/>
    <xf numFmtId="0" fontId="16" fillId="24" borderId="22" xfId="53" applyFont="1" applyFill="1" applyBorder="1" applyProtection="1"/>
    <xf numFmtId="0" fontId="16" fillId="24" borderId="23" xfId="53" applyFont="1" applyFill="1" applyBorder="1" applyProtection="1"/>
    <xf numFmtId="0" fontId="23" fillId="24" borderId="0" xfId="53" applyFont="1" applyFill="1" applyBorder="1" applyProtection="1"/>
    <xf numFmtId="0" fontId="26" fillId="24" borderId="18" xfId="0" applyFont="1" applyFill="1" applyBorder="1" applyProtection="1"/>
    <xf numFmtId="0" fontId="16" fillId="24" borderId="18" xfId="53" applyFont="1" applyFill="1" applyBorder="1" applyProtection="1"/>
    <xf numFmtId="0" fontId="16" fillId="24" borderId="10" xfId="53" applyFont="1" applyFill="1" applyBorder="1" applyAlignment="1" applyProtection="1">
      <alignment horizontal="center"/>
    </xf>
    <xf numFmtId="1" fontId="25" fillId="24" borderId="10" xfId="53" applyNumberFormat="1" applyFont="1" applyFill="1" applyBorder="1" applyAlignment="1" applyProtection="1">
      <alignment horizontal="center" vertical="top"/>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0" fontId="16" fillId="0" borderId="0" xfId="0" applyFont="1"/>
    <xf numFmtId="0" fontId="16" fillId="24" borderId="16" xfId="53" applyFont="1" applyFill="1" applyBorder="1" applyAlignment="1" applyProtection="1"/>
    <xf numFmtId="2" fontId="16" fillId="24" borderId="0" xfId="53" applyNumberFormat="1" applyFont="1" applyFill="1" applyBorder="1" applyProtection="1"/>
    <xf numFmtId="2" fontId="16" fillId="24" borderId="0" xfId="53" applyNumberFormat="1" applyFont="1" applyFill="1" applyBorder="1" applyAlignment="1" applyProtection="1">
      <alignment vertical="center"/>
    </xf>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16" fillId="26" borderId="0" xfId="0" applyNumberFormat="1" applyFont="1" applyFill="1" applyBorder="1" applyAlignment="1" applyProtection="1">
      <alignment horizontal="left" vertical="top" wrapText="1"/>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3" fillId="27" borderId="0" xfId="0" applyFont="1" applyFill="1" applyBorder="1" applyAlignment="1">
      <alignment wrapText="1"/>
    </xf>
    <xf numFmtId="0" fontId="23" fillId="27" borderId="0" xfId="0" applyFont="1" applyFill="1" applyBorder="1" applyAlignment="1">
      <alignment horizontal="left" vertical="center"/>
    </xf>
    <xf numFmtId="0" fontId="26" fillId="27" borderId="0" xfId="0" applyFont="1" applyFill="1" applyBorder="1" applyAlignment="1" applyProtection="1">
      <alignment horizontal="center" vertical="center"/>
    </xf>
    <xf numFmtId="0" fontId="23" fillId="27" borderId="0" xfId="0" applyFont="1" applyFill="1" applyBorder="1" applyAlignment="1" applyProtection="1">
      <alignment vertical="top"/>
    </xf>
    <xf numFmtId="49" fontId="27"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16" fillId="27" borderId="11" xfId="0" applyFont="1" applyFill="1" applyBorder="1" applyAlignment="1" applyProtection="1">
      <alignment horizontal="center" vertical="center"/>
      <protection locked="0"/>
    </xf>
    <xf numFmtId="0" fontId="23" fillId="27" borderId="0" xfId="0" applyFont="1" applyFill="1" applyBorder="1" applyAlignment="1" applyProtection="1">
      <alignment horizontal="left" vertical="top"/>
    </xf>
    <xf numFmtId="0" fontId="23" fillId="27" borderId="0" xfId="0" applyFont="1" applyFill="1" applyBorder="1" applyAlignment="1" applyProtection="1">
      <alignment horizontal="left" vertical="top" wrapText="1"/>
    </xf>
    <xf numFmtId="0" fontId="16" fillId="26" borderId="0" xfId="0" applyFont="1" applyFill="1" applyBorder="1" applyAlignment="1" applyProtection="1">
      <alignment vertical="top"/>
    </xf>
    <xf numFmtId="0" fontId="16" fillId="26" borderId="0" xfId="0" applyFont="1" applyFill="1" applyBorder="1" applyAlignment="1">
      <alignment vertical="top"/>
    </xf>
    <xf numFmtId="0" fontId="26" fillId="24" borderId="0" xfId="53" quotePrefix="1" applyFont="1" applyFill="1" applyBorder="1" applyAlignment="1" applyProtection="1"/>
    <xf numFmtId="0" fontId="26" fillId="24" borderId="18" xfId="0" applyFont="1" applyFill="1" applyBorder="1" applyAlignment="1" applyProtection="1"/>
    <xf numFmtId="0" fontId="38" fillId="24" borderId="0" xfId="53" applyFont="1" applyFill="1" applyBorder="1" applyProtection="1"/>
    <xf numFmtId="2" fontId="38" fillId="24" borderId="0" xfId="53" applyNumberFormat="1" applyFont="1" applyFill="1" applyBorder="1" applyProtection="1"/>
    <xf numFmtId="49" fontId="16" fillId="0" borderId="0" xfId="0" applyNumberFormat="1" applyFont="1" applyAlignment="1">
      <alignment horizontal="left" vertical="top" wrapText="1"/>
    </xf>
    <xf numFmtId="0" fontId="39" fillId="24" borderId="10" xfId="47" applyNumberFormat="1" applyFont="1" applyFill="1" applyBorder="1" applyAlignment="1" applyProtection="1">
      <alignment vertical="center" wrapText="1"/>
      <protection locked="0"/>
    </xf>
    <xf numFmtId="0" fontId="39" fillId="25" borderId="0" xfId="0" applyFont="1" applyFill="1"/>
    <xf numFmtId="0" fontId="38" fillId="24" borderId="0" xfId="0" applyFont="1" applyFill="1" applyBorder="1" applyAlignment="1" applyProtection="1">
      <alignment vertical="center" wrapText="1"/>
    </xf>
    <xf numFmtId="0" fontId="40"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xf>
    <xf numFmtId="49" fontId="41"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1" fontId="25" fillId="24" borderId="24" xfId="53" applyNumberFormat="1" applyFont="1" applyFill="1" applyBorder="1" applyAlignment="1" applyProtection="1">
      <alignment horizontal="center" vertical="top"/>
    </xf>
    <xf numFmtId="1" fontId="25" fillId="24" borderId="14" xfId="53" applyNumberFormat="1" applyFont="1" applyFill="1" applyBorder="1" applyAlignment="1" applyProtection="1">
      <alignment horizontal="center" vertical="top"/>
    </xf>
    <xf numFmtId="49" fontId="42" fillId="24" borderId="10" xfId="47" applyNumberFormat="1" applyFont="1" applyFill="1" applyBorder="1" applyProtection="1"/>
    <xf numFmtId="14" fontId="23" fillId="24" borderId="15" xfId="53" applyNumberFormat="1" applyFont="1" applyFill="1" applyBorder="1" applyAlignment="1" applyProtection="1">
      <alignment horizontal="left" vertical="center"/>
    </xf>
    <xf numFmtId="0" fontId="16" fillId="24" borderId="16" xfId="53" applyFont="1" applyFill="1" applyBorder="1" applyAlignment="1" applyProtection="1">
      <alignment horizontal="left" vertical="center"/>
    </xf>
    <xf numFmtId="0" fontId="16" fillId="24" borderId="16" xfId="53" applyFont="1" applyFill="1" applyBorder="1" applyAlignment="1" applyProtection="1">
      <alignment vertical="center"/>
    </xf>
    <xf numFmtId="0" fontId="23" fillId="24" borderId="17" xfId="53" applyFont="1" applyFill="1" applyBorder="1" applyAlignment="1" applyProtection="1">
      <alignment horizontal="center" vertical="center"/>
    </xf>
    <xf numFmtId="0" fontId="24" fillId="24" borderId="25" xfId="53" applyFont="1" applyFill="1" applyBorder="1" applyAlignment="1" applyProtection="1">
      <alignment vertical="center" wrapText="1"/>
    </xf>
    <xf numFmtId="2" fontId="35" fillId="24" borderId="26" xfId="53" applyNumberFormat="1" applyFont="1" applyFill="1" applyBorder="1" applyAlignment="1" applyProtection="1">
      <alignment horizontal="center" vertical="center"/>
    </xf>
    <xf numFmtId="0" fontId="16" fillId="24" borderId="27" xfId="53" applyFont="1" applyFill="1" applyBorder="1" applyAlignment="1" applyProtection="1">
      <alignment vertical="center"/>
    </xf>
    <xf numFmtId="2" fontId="44" fillId="24" borderId="0" xfId="53" applyNumberFormat="1" applyFont="1" applyFill="1" applyBorder="1" applyAlignment="1" applyProtection="1">
      <alignment horizontal="center" vertical="center"/>
    </xf>
    <xf numFmtId="2" fontId="44" fillId="24" borderId="0" xfId="53" applyNumberFormat="1" applyFont="1" applyFill="1" applyBorder="1" applyAlignment="1" applyProtection="1">
      <alignment horizontal="right" vertical="center"/>
    </xf>
    <xf numFmtId="2" fontId="44" fillId="24" borderId="0" xfId="53" applyNumberFormat="1" applyFont="1" applyFill="1" applyBorder="1" applyAlignment="1" applyProtection="1">
      <alignment horizontal="right"/>
    </xf>
    <xf numFmtId="0" fontId="38" fillId="26" borderId="0" xfId="53" applyFont="1" applyFill="1" applyBorder="1" applyProtection="1"/>
    <xf numFmtId="2" fontId="38" fillId="26" borderId="0" xfId="53" applyNumberFormat="1" applyFont="1" applyFill="1" applyBorder="1" applyProtection="1"/>
    <xf numFmtId="2" fontId="45" fillId="24" borderId="0" xfId="53" applyNumberFormat="1" applyFont="1" applyFill="1" applyBorder="1" applyAlignment="1" applyProtection="1">
      <alignment vertical="center"/>
    </xf>
    <xf numFmtId="0" fontId="16" fillId="0" borderId="0" xfId="0" applyFont="1" applyAlignment="1">
      <alignment horizontal="left" vertical="top" wrapText="1"/>
    </xf>
    <xf numFmtId="16" fontId="16" fillId="0" borderId="0" xfId="0" quotePrefix="1" applyNumberFormat="1" applyFont="1" applyAlignment="1">
      <alignment horizontal="left" vertical="top" wrapText="1"/>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49" fontId="40" fillId="27" borderId="0" xfId="0" applyNumberFormat="1" applyFont="1" applyFill="1" applyBorder="1" applyAlignment="1">
      <alignment horizontal="center" vertical="top" wrapText="1"/>
    </xf>
    <xf numFmtId="0" fontId="16" fillId="24" borderId="0" xfId="0" applyFont="1" applyFill="1" applyBorder="1" applyAlignment="1" applyProtection="1">
      <alignment horizontal="center" vertical="top" wrapText="1"/>
    </xf>
    <xf numFmtId="0" fontId="16" fillId="0" borderId="0" xfId="0" applyFont="1" applyAlignment="1">
      <alignment horizontal="center" vertical="center"/>
    </xf>
    <xf numFmtId="0" fontId="16" fillId="29" borderId="29" xfId="0" applyFont="1" applyFill="1" applyBorder="1" applyAlignment="1">
      <alignment horizontal="left" vertical="center" wrapText="1"/>
    </xf>
    <xf numFmtId="0" fontId="16" fillId="29" borderId="30" xfId="0" applyFont="1" applyFill="1" applyBorder="1" applyAlignment="1">
      <alignment horizontal="left" vertical="center" wrapText="1"/>
    </xf>
    <xf numFmtId="0" fontId="16" fillId="29" borderId="31" xfId="0" applyFont="1" applyFill="1" applyBorder="1" applyAlignment="1">
      <alignment horizontal="left" vertical="center" wrapText="1"/>
    </xf>
    <xf numFmtId="0" fontId="51" fillId="29" borderId="30" xfId="0" applyFont="1" applyFill="1" applyBorder="1" applyAlignment="1">
      <alignment horizontal="left" vertical="center" wrapText="1"/>
    </xf>
    <xf numFmtId="0" fontId="51" fillId="29" borderId="29"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horizontal="left" vertical="center" wrapText="1"/>
    </xf>
    <xf numFmtId="0" fontId="16" fillId="27" borderId="0" xfId="0" applyFont="1" applyFill="1" applyBorder="1" applyAlignment="1" applyProtection="1">
      <alignment vertical="center" wrapText="1"/>
    </xf>
    <xf numFmtId="0" fontId="23" fillId="27" borderId="0" xfId="0" applyFont="1" applyFill="1" applyBorder="1" applyAlignment="1" applyProtection="1">
      <alignment vertical="center" wrapText="1"/>
    </xf>
    <xf numFmtId="0" fontId="23" fillId="27" borderId="33" xfId="53" applyFont="1" applyFill="1" applyBorder="1" applyAlignment="1" applyProtection="1">
      <alignment vertical="center"/>
    </xf>
    <xf numFmtId="0" fontId="23" fillId="27" borderId="34" xfId="53" applyFont="1" applyFill="1" applyBorder="1" applyAlignment="1" applyProtection="1">
      <alignment vertical="center"/>
    </xf>
    <xf numFmtId="0" fontId="23" fillId="27" borderId="0" xfId="53" applyFont="1" applyFill="1" applyBorder="1" applyAlignment="1" applyProtection="1">
      <alignment vertical="center"/>
    </xf>
    <xf numFmtId="14" fontId="23" fillId="27" borderId="0" xfId="53" applyNumberFormat="1" applyFont="1" applyFill="1" applyBorder="1" applyAlignment="1" applyProtection="1">
      <alignment horizontal="left" vertical="center"/>
    </xf>
    <xf numFmtId="0" fontId="16" fillId="27" borderId="0" xfId="0" applyFont="1" applyFill="1" applyBorder="1" applyAlignment="1" applyProtection="1">
      <alignment horizontal="center" vertical="center" wrapText="1"/>
    </xf>
    <xf numFmtId="49" fontId="28" fillId="26" borderId="33" xfId="0" applyNumberFormat="1" applyFont="1" applyFill="1" applyBorder="1" applyAlignment="1" applyProtection="1">
      <alignment horizontal="left" vertical="top" wrapText="1"/>
      <protection locked="0"/>
    </xf>
    <xf numFmtId="49" fontId="28" fillId="26" borderId="0" xfId="0" applyNumberFormat="1" applyFont="1" applyFill="1" applyBorder="1" applyAlignment="1" applyProtection="1">
      <alignment horizontal="left" vertical="top" wrapText="1"/>
      <protection locked="0"/>
    </xf>
    <xf numFmtId="0" fontId="16" fillId="27" borderId="35" xfId="0" applyFont="1" applyFill="1" applyBorder="1" applyAlignment="1" applyProtection="1">
      <alignment horizontal="center" vertical="center" wrapText="1"/>
    </xf>
    <xf numFmtId="0" fontId="28" fillId="26" borderId="0" xfId="0" applyFont="1" applyFill="1" applyBorder="1" applyAlignment="1" applyProtection="1">
      <alignment horizontal="left" vertical="top" wrapText="1"/>
    </xf>
    <xf numFmtId="0" fontId="0" fillId="26" borderId="0" xfId="0" applyFill="1"/>
    <xf numFmtId="0" fontId="48" fillId="27" borderId="0" xfId="47" quotePrefix="1" applyFont="1" applyFill="1" applyBorder="1" applyAlignment="1" applyProtection="1">
      <alignment horizontal="center" vertical="center"/>
    </xf>
    <xf numFmtId="49" fontId="16" fillId="27" borderId="0" xfId="0" applyNumberFormat="1" applyFont="1" applyFill="1" applyBorder="1" applyAlignment="1">
      <alignment wrapText="1"/>
    </xf>
    <xf numFmtId="49" fontId="23" fillId="27" borderId="0" xfId="53" applyNumberFormat="1" applyFont="1" applyFill="1" applyBorder="1" applyAlignment="1" applyProtection="1">
      <alignment horizontal="left" vertical="center"/>
    </xf>
    <xf numFmtId="49" fontId="27" fillId="27" borderId="0" xfId="0" quotePrefix="1" applyNumberFormat="1" applyFont="1" applyFill="1" applyBorder="1" applyAlignment="1" applyProtection="1">
      <alignment horizontal="center" vertical="top" wrapText="1"/>
    </xf>
    <xf numFmtId="49" fontId="0" fillId="26" borderId="0" xfId="0" applyNumberFormat="1" applyFill="1"/>
    <xf numFmtId="0" fontId="49" fillId="27" borderId="0" xfId="0" applyFont="1" applyFill="1" applyAlignment="1">
      <alignment wrapText="1"/>
    </xf>
    <xf numFmtId="0" fontId="49" fillId="27" borderId="0" xfId="0" applyFont="1" applyFill="1" applyBorder="1" applyAlignment="1">
      <alignment wrapText="1"/>
    </xf>
    <xf numFmtId="0" fontId="49" fillId="27" borderId="0" xfId="0" applyNumberFormat="1" applyFont="1" applyFill="1" applyBorder="1" applyAlignment="1">
      <alignment horizontal="center" vertical="top" wrapText="1"/>
    </xf>
    <xf numFmtId="49" fontId="49" fillId="27" borderId="0" xfId="0" applyNumberFormat="1" applyFont="1" applyFill="1" applyBorder="1" applyAlignment="1" applyProtection="1">
      <alignment horizontal="left" vertical="center"/>
    </xf>
    <xf numFmtId="0" fontId="49" fillId="26" borderId="0" xfId="0" applyFont="1" applyFill="1" applyBorder="1" applyAlignment="1">
      <alignment wrapText="1"/>
    </xf>
    <xf numFmtId="0" fontId="54" fillId="27" borderId="0" xfId="0" applyFont="1" applyFill="1" applyBorder="1" applyAlignment="1">
      <alignment wrapText="1"/>
    </xf>
    <xf numFmtId="0" fontId="49" fillId="27" borderId="0" xfId="0" applyFont="1" applyFill="1" applyBorder="1" applyAlignment="1">
      <alignment horizontal="center" vertical="top" wrapText="1"/>
    </xf>
    <xf numFmtId="0" fontId="54" fillId="27" borderId="33" xfId="53" applyFont="1" applyFill="1" applyBorder="1" applyAlignment="1" applyProtection="1">
      <alignment vertical="center"/>
    </xf>
    <xf numFmtId="0" fontId="49" fillId="27" borderId="0" xfId="0" applyFont="1" applyFill="1" applyBorder="1" applyAlignment="1" applyProtection="1">
      <alignment vertical="top"/>
    </xf>
    <xf numFmtId="0" fontId="54" fillId="27" borderId="34" xfId="53" applyFont="1" applyFill="1" applyBorder="1" applyAlignment="1" applyProtection="1">
      <alignment vertical="center"/>
    </xf>
    <xf numFmtId="0" fontId="49" fillId="27" borderId="0" xfId="0" applyFont="1" applyFill="1" applyBorder="1" applyAlignment="1">
      <alignment vertical="top"/>
    </xf>
    <xf numFmtId="0" fontId="49" fillId="27" borderId="11" xfId="0" applyFont="1" applyFill="1" applyBorder="1" applyAlignment="1" applyProtection="1">
      <alignment horizontal="center" vertical="center"/>
      <protection locked="0"/>
    </xf>
    <xf numFmtId="0" fontId="49" fillId="26" borderId="0" xfId="0" applyFont="1" applyFill="1" applyBorder="1" applyAlignment="1" applyProtection="1">
      <alignment vertical="top"/>
    </xf>
    <xf numFmtId="0" fontId="49" fillId="26" borderId="0" xfId="0" applyFont="1" applyFill="1" applyBorder="1" applyAlignment="1">
      <alignment vertical="top"/>
    </xf>
    <xf numFmtId="49" fontId="49" fillId="24" borderId="0" xfId="0" applyNumberFormat="1" applyFont="1" applyFill="1" applyBorder="1" applyAlignment="1" applyProtection="1">
      <alignment horizontal="center" vertical="top" wrapText="1"/>
    </xf>
    <xf numFmtId="49" fontId="49" fillId="27" borderId="0" xfId="0" applyNumberFormat="1" applyFont="1" applyFill="1" applyBorder="1" applyAlignment="1">
      <alignment horizontal="center" vertical="top" wrapText="1"/>
    </xf>
    <xf numFmtId="49" fontId="49" fillId="27" borderId="0" xfId="0" applyNumberFormat="1" applyFont="1" applyFill="1" applyBorder="1" applyAlignment="1" applyProtection="1">
      <alignment horizontal="center" vertical="top"/>
    </xf>
    <xf numFmtId="49" fontId="49" fillId="27" borderId="0" xfId="0" applyNumberFormat="1" applyFont="1" applyFill="1" applyBorder="1" applyAlignment="1">
      <alignment horizontal="center" vertical="top"/>
    </xf>
    <xf numFmtId="49" fontId="49" fillId="26" borderId="0" xfId="0" applyNumberFormat="1" applyFont="1" applyFill="1" applyBorder="1" applyAlignment="1">
      <alignment horizontal="center" vertical="top"/>
    </xf>
    <xf numFmtId="49" fontId="49" fillId="26" borderId="0" xfId="0" applyNumberFormat="1" applyFont="1" applyFill="1" applyBorder="1" applyAlignment="1" applyProtection="1">
      <alignment horizontal="center" vertical="top"/>
    </xf>
    <xf numFmtId="0" fontId="49" fillId="24" borderId="0" xfId="0" applyFont="1" applyFill="1" applyAlignment="1">
      <alignment wrapText="1"/>
    </xf>
    <xf numFmtId="0" fontId="49" fillId="24" borderId="0" xfId="0" applyFont="1" applyFill="1" applyBorder="1" applyAlignment="1" applyProtection="1">
      <alignment vertical="center" wrapText="1"/>
    </xf>
    <xf numFmtId="0" fontId="49" fillId="27" borderId="0" xfId="0" applyFont="1" applyFill="1" applyBorder="1" applyAlignment="1" applyProtection="1">
      <alignment horizontal="center" vertical="center"/>
    </xf>
    <xf numFmtId="49" fontId="49" fillId="26" borderId="0" xfId="0" applyNumberFormat="1" applyFont="1" applyFill="1" applyBorder="1" applyAlignment="1" applyProtection="1">
      <alignment vertical="top"/>
    </xf>
    <xf numFmtId="0" fontId="54" fillId="27" borderId="0" xfId="0" applyFont="1" applyFill="1" applyBorder="1" applyAlignment="1" applyProtection="1">
      <alignment horizontal="center" vertical="center"/>
    </xf>
    <xf numFmtId="0" fontId="49" fillId="27" borderId="0" xfId="0" applyFont="1" applyFill="1" applyBorder="1" applyAlignment="1" applyProtection="1">
      <alignment vertical="top" wrapText="1"/>
    </xf>
    <xf numFmtId="49" fontId="49" fillId="26" borderId="0" xfId="0" applyNumberFormat="1" applyFont="1" applyFill="1" applyBorder="1" applyAlignment="1">
      <alignment horizontal="left" vertical="center"/>
    </xf>
    <xf numFmtId="0" fontId="54" fillId="27" borderId="0" xfId="0" applyFont="1" applyFill="1" applyBorder="1" applyAlignment="1">
      <alignment horizontal="left" vertical="center"/>
    </xf>
    <xf numFmtId="0" fontId="57" fillId="27" borderId="0" xfId="0" applyFont="1" applyFill="1" applyBorder="1" applyAlignment="1" applyProtection="1">
      <alignment horizontal="center" vertical="center"/>
    </xf>
    <xf numFmtId="49" fontId="49" fillId="27" borderId="0" xfId="0" applyNumberFormat="1" applyFont="1" applyFill="1" applyBorder="1" applyAlignment="1" applyProtection="1">
      <alignment horizontal="center" vertical="top" wrapText="1"/>
    </xf>
    <xf numFmtId="0" fontId="54" fillId="27" borderId="0" xfId="0" applyFont="1" applyFill="1" applyBorder="1" applyAlignment="1" applyProtection="1">
      <alignment vertical="top"/>
    </xf>
    <xf numFmtId="0" fontId="54" fillId="27" borderId="0" xfId="0" applyFont="1" applyFill="1" applyBorder="1" applyAlignment="1" applyProtection="1">
      <alignment horizontal="center" vertical="top"/>
    </xf>
    <xf numFmtId="49" fontId="55" fillId="26" borderId="0" xfId="0" applyNumberFormat="1" applyFont="1" applyFill="1" applyBorder="1" applyAlignment="1" applyProtection="1">
      <alignment vertical="top"/>
    </xf>
    <xf numFmtId="0" fontId="49" fillId="27" borderId="13" xfId="0" applyFont="1" applyFill="1" applyBorder="1" applyAlignment="1" applyProtection="1">
      <alignment horizontal="center" vertical="center"/>
      <protection locked="0"/>
    </xf>
    <xf numFmtId="0" fontId="54" fillId="26" borderId="0" xfId="0" applyFont="1" applyFill="1" applyBorder="1" applyAlignment="1" applyProtection="1">
      <alignment horizontal="left" vertical="top" wrapText="1"/>
    </xf>
    <xf numFmtId="0" fontId="54" fillId="27" borderId="0" xfId="0" applyFont="1" applyFill="1" applyBorder="1" applyAlignment="1" applyProtection="1">
      <alignment horizontal="center" vertical="top" wrapText="1"/>
    </xf>
    <xf numFmtId="0" fontId="49" fillId="27" borderId="0" xfId="0" applyFont="1" applyFill="1" applyBorder="1" applyAlignment="1" applyProtection="1">
      <alignment horizontal="center" vertical="center"/>
      <protection locked="0"/>
    </xf>
    <xf numFmtId="49" fontId="49" fillId="26" borderId="0" xfId="0" applyNumberFormat="1" applyFont="1" applyFill="1" applyBorder="1" applyAlignment="1" applyProtection="1">
      <alignment horizontal="left" vertical="top" wrapText="1"/>
    </xf>
    <xf numFmtId="0" fontId="49" fillId="27" borderId="0" xfId="0" applyFont="1" applyFill="1" applyBorder="1" applyAlignment="1">
      <alignment vertical="top" wrapText="1"/>
    </xf>
    <xf numFmtId="49" fontId="56" fillId="26" borderId="14" xfId="0" applyNumberFormat="1" applyFont="1" applyFill="1" applyBorder="1" applyAlignment="1" applyProtection="1">
      <alignment horizontal="left" vertical="top" wrapText="1"/>
      <protection locked="0"/>
    </xf>
    <xf numFmtId="0" fontId="56" fillId="26" borderId="0" xfId="0" applyFont="1" applyFill="1" applyBorder="1" applyAlignment="1" applyProtection="1">
      <alignment horizontal="left" vertical="top" wrapText="1"/>
    </xf>
    <xf numFmtId="0" fontId="54" fillId="0" borderId="0" xfId="0" applyFont="1" applyFill="1" applyBorder="1" applyAlignment="1" applyProtection="1">
      <alignment horizontal="left" vertical="top" wrapText="1"/>
    </xf>
    <xf numFmtId="0" fontId="54" fillId="27" borderId="0" xfId="0" applyFont="1" applyFill="1" applyBorder="1" applyAlignment="1" applyProtection="1">
      <alignment horizontal="left" vertical="top"/>
    </xf>
    <xf numFmtId="0" fontId="54" fillId="27" borderId="0" xfId="0" applyFont="1" applyFill="1" applyBorder="1" applyAlignment="1" applyProtection="1">
      <alignment horizontal="left" vertical="top" wrapText="1"/>
    </xf>
    <xf numFmtId="49" fontId="54" fillId="0" borderId="0" xfId="0" applyNumberFormat="1" applyFont="1" applyFill="1" applyBorder="1" applyAlignment="1" applyProtection="1">
      <alignment horizontal="left" vertical="top" wrapText="1"/>
    </xf>
    <xf numFmtId="49" fontId="49" fillId="0" borderId="0" xfId="0" applyNumberFormat="1" applyFont="1" applyFill="1" applyBorder="1" applyAlignment="1" applyProtection="1">
      <alignment horizontal="center" vertical="top" wrapText="1"/>
    </xf>
    <xf numFmtId="0" fontId="49" fillId="27" borderId="0" xfId="0" quotePrefix="1" applyFont="1" applyFill="1" applyBorder="1" applyAlignment="1" applyProtection="1">
      <alignment vertical="top" wrapText="1"/>
    </xf>
    <xf numFmtId="0" fontId="49" fillId="26" borderId="11" xfId="0" applyFont="1" applyFill="1" applyBorder="1" applyAlignment="1" applyProtection="1">
      <alignment horizontal="center" vertical="center"/>
      <protection locked="0"/>
    </xf>
    <xf numFmtId="49" fontId="49" fillId="26" borderId="0" xfId="0" applyNumberFormat="1" applyFont="1" applyFill="1" applyBorder="1" applyAlignment="1" applyProtection="1">
      <alignment horizontal="center" vertical="top" wrapText="1"/>
    </xf>
    <xf numFmtId="49" fontId="54" fillId="26" borderId="0" xfId="0" applyNumberFormat="1" applyFont="1" applyFill="1" applyBorder="1" applyAlignment="1" applyProtection="1">
      <alignment horizontal="left" vertical="top" wrapText="1"/>
    </xf>
    <xf numFmtId="0" fontId="49" fillId="26" borderId="0" xfId="0" applyFont="1" applyFill="1" applyBorder="1" applyAlignment="1" applyProtection="1">
      <alignment vertical="top" wrapText="1"/>
    </xf>
    <xf numFmtId="0" fontId="49" fillId="26" borderId="0" xfId="0" applyFont="1" applyFill="1" applyBorder="1" applyAlignment="1" applyProtection="1">
      <alignment horizontal="center" vertical="center"/>
      <protection locked="0"/>
    </xf>
    <xf numFmtId="0" fontId="54" fillId="26" borderId="0" xfId="0" applyFont="1" applyFill="1" applyBorder="1" applyAlignment="1" applyProtection="1">
      <alignment horizontal="left" vertical="top"/>
    </xf>
    <xf numFmtId="0" fontId="49" fillId="26" borderId="0" xfId="0" applyFont="1" applyFill="1" applyBorder="1" applyAlignment="1">
      <alignment vertical="top" wrapText="1"/>
    </xf>
    <xf numFmtId="0" fontId="49" fillId="26" borderId="0" xfId="0" applyFont="1" applyFill="1" applyBorder="1" applyAlignment="1" applyProtection="1">
      <alignment horizontal="center" vertical="center"/>
    </xf>
    <xf numFmtId="0" fontId="54" fillId="26" borderId="0" xfId="0" applyFont="1" applyFill="1" applyBorder="1" applyAlignment="1" applyProtection="1">
      <alignment vertical="top"/>
    </xf>
    <xf numFmtId="0" fontId="49" fillId="27" borderId="0" xfId="0" applyFont="1" applyFill="1" applyBorder="1" applyAlignment="1" applyProtection="1">
      <alignment horizontal="center" vertical="top"/>
    </xf>
    <xf numFmtId="0" fontId="49" fillId="27" borderId="0" xfId="0" applyFont="1" applyFill="1" applyBorder="1" applyAlignment="1">
      <alignment horizontal="center" vertical="top"/>
    </xf>
    <xf numFmtId="49" fontId="55" fillId="27" borderId="0" xfId="0" applyNumberFormat="1" applyFont="1" applyFill="1" applyBorder="1" applyAlignment="1" applyProtection="1">
      <alignment horizontal="center" vertical="top" wrapText="1"/>
    </xf>
    <xf numFmtId="0" fontId="58" fillId="27" borderId="0" xfId="47" applyFont="1" applyFill="1" applyBorder="1" applyAlignment="1" applyProtection="1">
      <alignment horizontal="center" vertical="top"/>
    </xf>
    <xf numFmtId="0" fontId="49" fillId="26" borderId="0" xfId="0" applyFont="1" applyFill="1" applyBorder="1" applyAlignment="1" applyProtection="1">
      <alignment horizontal="center" vertical="top"/>
    </xf>
    <xf numFmtId="0" fontId="49" fillId="26" borderId="0" xfId="0" applyFont="1" applyFill="1" applyBorder="1" applyAlignment="1">
      <alignment horizontal="center" vertical="top"/>
    </xf>
    <xf numFmtId="0" fontId="54" fillId="27" borderId="0" xfId="0" applyFont="1" applyFill="1" applyBorder="1" applyAlignment="1" applyProtection="1">
      <alignment vertical="top" wrapText="1"/>
    </xf>
    <xf numFmtId="2" fontId="36" fillId="24" borderId="27" xfId="53"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center" vertical="top" wrapText="1"/>
    </xf>
    <xf numFmtId="0" fontId="26" fillId="24" borderId="16" xfId="0" applyFont="1" applyFill="1" applyBorder="1" applyAlignment="1" applyProtection="1"/>
    <xf numFmtId="0" fontId="16" fillId="24" borderId="16" xfId="53" applyFont="1" applyFill="1" applyBorder="1" applyProtection="1"/>
    <xf numFmtId="0" fontId="38" fillId="24" borderId="16" xfId="53" applyFont="1" applyFill="1" applyBorder="1" applyAlignment="1" applyProtection="1">
      <alignment horizontal="center"/>
    </xf>
    <xf numFmtId="2" fontId="59" fillId="24" borderId="26" xfId="53" applyNumberFormat="1" applyFont="1" applyFill="1" applyBorder="1" applyAlignment="1" applyProtection="1">
      <alignment horizontal="center" vertical="center"/>
    </xf>
    <xf numFmtId="0" fontId="38" fillId="24" borderId="0" xfId="53" applyFont="1" applyFill="1" applyBorder="1" applyAlignment="1" applyProtection="1">
      <alignment horizontal="center"/>
    </xf>
    <xf numFmtId="49" fontId="42" fillId="24" borderId="10" xfId="47" quotePrefix="1" applyNumberFormat="1" applyFont="1" applyFill="1" applyBorder="1" applyAlignment="1" applyProtection="1">
      <alignment wrapText="1"/>
    </xf>
    <xf numFmtId="49" fontId="42" fillId="0" borderId="33" xfId="47" quotePrefix="1" applyNumberFormat="1" applyFont="1" applyBorder="1"/>
    <xf numFmtId="49" fontId="42" fillId="24" borderId="10" xfId="47" quotePrefix="1" applyNumberFormat="1" applyFont="1" applyFill="1" applyBorder="1" applyProtection="1"/>
    <xf numFmtId="0" fontId="23" fillId="0" borderId="0" xfId="0" applyFont="1" applyAlignment="1">
      <alignment horizontal="left" vertical="top" wrapText="1"/>
    </xf>
    <xf numFmtId="0" fontId="52" fillId="28" borderId="28" xfId="0" applyFont="1" applyFill="1" applyBorder="1" applyAlignment="1">
      <alignment horizontal="left" vertical="center" wrapText="1"/>
    </xf>
    <xf numFmtId="0" fontId="52" fillId="28" borderId="32" xfId="0" applyFont="1" applyFill="1" applyBorder="1" applyAlignment="1">
      <alignment horizontal="left" vertical="center" wrapText="1"/>
    </xf>
    <xf numFmtId="0" fontId="60" fillId="0" borderId="0" xfId="0" applyFont="1" applyAlignment="1">
      <alignment horizontal="left" vertical="center" wrapText="1"/>
    </xf>
    <xf numFmtId="49" fontId="42" fillId="24" borderId="0" xfId="47" applyNumberFormat="1" applyFont="1" applyFill="1" applyBorder="1" applyProtection="1"/>
    <xf numFmtId="0" fontId="42" fillId="0" borderId="14" xfId="47" quotePrefix="1" applyFont="1" applyBorder="1"/>
    <xf numFmtId="0" fontId="62" fillId="24" borderId="0" xfId="53" applyFont="1" applyFill="1" applyBorder="1" applyProtection="1"/>
    <xf numFmtId="0" fontId="68" fillId="31" borderId="31" xfId="0" applyFont="1" applyFill="1" applyBorder="1" applyAlignment="1">
      <alignment vertical="top" wrapText="1"/>
    </xf>
    <xf numFmtId="0" fontId="62" fillId="26" borderId="31" xfId="0" applyFont="1" applyFill="1" applyBorder="1" applyAlignment="1">
      <alignment vertical="top" wrapText="1"/>
    </xf>
    <xf numFmtId="0" fontId="62" fillId="34" borderId="31" xfId="0" applyFont="1" applyFill="1" applyBorder="1" applyAlignment="1">
      <alignment vertical="top" wrapText="1"/>
    </xf>
    <xf numFmtId="0" fontId="62" fillId="35" borderId="31" xfId="0" applyFont="1" applyFill="1" applyBorder="1" applyAlignment="1">
      <alignment vertical="top" wrapText="1"/>
    </xf>
    <xf numFmtId="0" fontId="67" fillId="36" borderId="31" xfId="0" applyFont="1" applyFill="1" applyBorder="1" applyAlignment="1">
      <alignment vertical="top" wrapText="1"/>
    </xf>
    <xf numFmtId="0" fontId="49" fillId="27" borderId="0" xfId="0" applyFont="1" applyFill="1" applyBorder="1" applyAlignment="1" applyProtection="1">
      <alignment horizontal="right" vertical="top"/>
      <protection locked="0"/>
    </xf>
    <xf numFmtId="49" fontId="49" fillId="27" borderId="0" xfId="0" applyNumberFormat="1" applyFont="1" applyFill="1" applyBorder="1" applyAlignment="1" applyProtection="1">
      <alignment horizontal="right" vertical="top"/>
    </xf>
    <xf numFmtId="0" fontId="26" fillId="24" borderId="0" xfId="53" quotePrefix="1" applyFont="1" applyFill="1" applyBorder="1" applyProtection="1"/>
    <xf numFmtId="0" fontId="52" fillId="0" borderId="39" xfId="0" applyFont="1" applyFill="1" applyBorder="1" applyAlignment="1">
      <alignment horizontal="left" vertical="center" wrapText="1"/>
    </xf>
    <xf numFmtId="0" fontId="16" fillId="0" borderId="45" xfId="0" applyFont="1" applyFill="1" applyBorder="1" applyAlignment="1">
      <alignment horizontal="center" vertical="center" wrapText="1"/>
    </xf>
    <xf numFmtId="1" fontId="16" fillId="0" borderId="45"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16" fillId="26" borderId="45" xfId="0" applyFont="1" applyFill="1" applyBorder="1" applyAlignment="1">
      <alignment horizontal="left" vertical="center" wrapText="1"/>
    </xf>
    <xf numFmtId="0" fontId="52" fillId="28" borderId="54" xfId="0" applyFont="1" applyFill="1" applyBorder="1" applyAlignment="1">
      <alignment horizontal="center" vertical="center" wrapText="1"/>
    </xf>
    <xf numFmtId="0" fontId="52" fillId="28" borderId="55" xfId="0" applyFont="1" applyFill="1" applyBorder="1" applyAlignment="1">
      <alignment horizontal="center" vertical="center" wrapText="1"/>
    </xf>
    <xf numFmtId="0" fontId="52" fillId="26" borderId="45" xfId="0" applyFont="1" applyFill="1" applyBorder="1" applyAlignment="1">
      <alignment horizontal="center" vertical="center" wrapText="1"/>
    </xf>
    <xf numFmtId="0" fontId="16" fillId="0" borderId="0" xfId="0" applyFont="1" applyAlignment="1">
      <alignment horizontal="center"/>
    </xf>
    <xf numFmtId="0" fontId="16" fillId="29" borderId="54" xfId="0" applyFont="1" applyFill="1" applyBorder="1" applyAlignment="1">
      <alignment horizontal="left" vertical="center" wrapText="1"/>
    </xf>
    <xf numFmtId="0" fontId="16" fillId="29" borderId="55"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26" borderId="54" xfId="0" applyFont="1" applyFill="1" applyBorder="1" applyAlignment="1">
      <alignment horizontal="left" vertical="center" wrapText="1"/>
    </xf>
    <xf numFmtId="0" fontId="16" fillId="26" borderId="55" xfId="0" applyFont="1" applyFill="1" applyBorder="1" applyAlignment="1">
      <alignment horizontal="left" vertical="center" wrapText="1"/>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5" xfId="65" applyFont="1" applyFill="1" applyBorder="1" applyAlignment="1">
      <alignment horizontal="left" vertical="center" wrapText="1"/>
    </xf>
    <xf numFmtId="0" fontId="16" fillId="0" borderId="45" xfId="65" applyFont="1" applyFill="1" applyBorder="1" applyAlignment="1">
      <alignment horizontal="left" vertical="center" wrapText="1"/>
    </xf>
    <xf numFmtId="0" fontId="16" fillId="26" borderId="56" xfId="0" applyFont="1" applyFill="1" applyBorder="1" applyAlignment="1">
      <alignment horizontal="left" vertical="center" wrapText="1"/>
    </xf>
    <xf numFmtId="0" fontId="16" fillId="26" borderId="48" xfId="0" applyFont="1" applyFill="1" applyBorder="1" applyAlignment="1">
      <alignment horizontal="left" vertical="center" wrapText="1"/>
    </xf>
    <xf numFmtId="0" fontId="16" fillId="26" borderId="49" xfId="0" applyFont="1" applyFill="1" applyBorder="1" applyAlignment="1">
      <alignment horizontal="left" vertical="center" wrapText="1"/>
    </xf>
    <xf numFmtId="0" fontId="16" fillId="0" borderId="48" xfId="0" applyFont="1" applyBorder="1" applyAlignment="1">
      <alignment horizontal="left" vertical="center" wrapText="1"/>
    </xf>
    <xf numFmtId="0" fontId="16" fillId="0" borderId="50" xfId="0" applyFont="1" applyBorder="1" applyAlignment="1">
      <alignment horizontal="left" vertical="center" wrapText="1"/>
    </xf>
    <xf numFmtId="0" fontId="16" fillId="0" borderId="49" xfId="0" applyFont="1" applyBorder="1" applyAlignment="1">
      <alignment horizontal="left" vertical="center" wrapText="1"/>
    </xf>
    <xf numFmtId="0" fontId="16" fillId="0" borderId="48"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53" xfId="0" applyFont="1" applyBorder="1" applyAlignment="1">
      <alignment horizontal="left" vertical="center" wrapText="1"/>
    </xf>
    <xf numFmtId="0" fontId="49" fillId="26" borderId="35" xfId="0" applyFont="1" applyFill="1" applyBorder="1" applyAlignment="1" applyProtection="1">
      <alignment horizontal="left" vertical="top" wrapText="1"/>
    </xf>
    <xf numFmtId="0" fontId="56" fillId="26" borderId="57" xfId="0" applyFont="1" applyFill="1" applyBorder="1" applyAlignment="1" applyProtection="1">
      <alignment horizontal="left" vertical="top" wrapText="1"/>
    </xf>
    <xf numFmtId="0" fontId="49" fillId="27" borderId="0" xfId="0" applyFont="1" applyFill="1" applyBorder="1" applyAlignment="1" applyProtection="1">
      <alignment horizontal="center" vertical="top" wrapText="1"/>
    </xf>
    <xf numFmtId="0" fontId="49" fillId="27" borderId="0" xfId="0" applyFont="1" applyFill="1" applyBorder="1" applyAlignment="1" applyProtection="1">
      <alignment vertical="center" wrapText="1"/>
    </xf>
    <xf numFmtId="0" fontId="16" fillId="26" borderId="0" xfId="0" applyFont="1" applyFill="1"/>
    <xf numFmtId="0" fontId="16" fillId="27" borderId="0" xfId="0" applyFont="1" applyFill="1" applyBorder="1" applyAlignment="1" applyProtection="1">
      <alignment horizontal="center" vertical="top" wrapText="1"/>
    </xf>
    <xf numFmtId="0" fontId="16" fillId="27" borderId="0" xfId="0" applyFont="1" applyFill="1" applyBorder="1" applyAlignment="1">
      <alignment horizontal="center" vertical="top" wrapText="1"/>
    </xf>
    <xf numFmtId="0" fontId="16" fillId="27" borderId="0" xfId="0" applyFont="1" applyFill="1" applyBorder="1" applyAlignment="1" applyProtection="1">
      <alignment horizontal="center" vertical="top"/>
    </xf>
    <xf numFmtId="0" fontId="16" fillId="27" borderId="0" xfId="0" applyFont="1" applyFill="1" applyBorder="1" applyAlignment="1">
      <alignment horizontal="center" vertical="top"/>
    </xf>
    <xf numFmtId="0" fontId="72" fillId="27" borderId="0" xfId="47" applyFont="1" applyFill="1" applyBorder="1" applyAlignment="1" applyProtection="1">
      <alignment horizontal="center" vertical="top"/>
    </xf>
    <xf numFmtId="0" fontId="16" fillId="26" borderId="0" xfId="0" applyFont="1" applyFill="1" applyBorder="1" applyAlignment="1" applyProtection="1">
      <alignment horizontal="center" vertical="top"/>
    </xf>
    <xf numFmtId="0" fontId="16" fillId="26" borderId="0" xfId="0" applyFont="1" applyFill="1" applyBorder="1" applyAlignment="1">
      <alignment horizontal="center" vertical="top"/>
    </xf>
    <xf numFmtId="49" fontId="28" fillId="26" borderId="59" xfId="0" applyNumberFormat="1" applyFont="1" applyFill="1" applyBorder="1" applyAlignment="1" applyProtection="1">
      <alignment horizontal="left" vertical="top" wrapText="1"/>
      <protection locked="0"/>
    </xf>
    <xf numFmtId="0" fontId="23" fillId="26" borderId="0" xfId="0" applyFont="1" applyFill="1" applyAlignment="1">
      <alignment horizontal="left" vertical="center" wrapText="1"/>
    </xf>
    <xf numFmtId="0" fontId="40" fillId="27" borderId="0" xfId="0" applyFont="1" applyFill="1" applyBorder="1" applyAlignment="1" applyProtection="1">
      <alignment vertical="top"/>
    </xf>
    <xf numFmtId="0" fontId="40" fillId="27" borderId="0" xfId="0" applyFont="1" applyFill="1" applyBorder="1" applyAlignment="1" applyProtection="1">
      <alignment horizontal="center" vertical="top"/>
    </xf>
    <xf numFmtId="0" fontId="40" fillId="27" borderId="0" xfId="0" applyFont="1" applyFill="1" applyBorder="1" applyAlignment="1">
      <alignment vertical="top"/>
    </xf>
    <xf numFmtId="0" fontId="40" fillId="27" borderId="0" xfId="0" applyFont="1" applyFill="1" applyBorder="1" applyAlignment="1" applyProtection="1">
      <alignment horizontal="center" vertical="center"/>
      <protection locked="0"/>
    </xf>
    <xf numFmtId="0" fontId="40" fillId="27" borderId="0" xfId="0" applyFont="1" applyFill="1" applyBorder="1" applyAlignment="1">
      <alignment horizontal="center" vertical="top"/>
    </xf>
    <xf numFmtId="0" fontId="40"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right" vertical="top"/>
    </xf>
    <xf numFmtId="0" fontId="77" fillId="0" borderId="0" xfId="0" applyFont="1"/>
    <xf numFmtId="1" fontId="40" fillId="24" borderId="10" xfId="53" applyNumberFormat="1" applyFont="1" applyFill="1" applyBorder="1" applyAlignment="1" applyProtection="1">
      <alignment horizontal="center" vertical="top"/>
    </xf>
    <xf numFmtId="0" fontId="40" fillId="24" borderId="0" xfId="0" applyFont="1" applyFill="1" applyAlignment="1" applyProtection="1">
      <alignment vertical="top"/>
    </xf>
    <xf numFmtId="0" fontId="19" fillId="27" borderId="0" xfId="54" applyFont="1" applyFill="1" applyBorder="1" applyAlignment="1" applyProtection="1">
      <alignment horizontal="left" vertical="center"/>
    </xf>
    <xf numFmtId="0" fontId="16" fillId="27" borderId="0" xfId="0" applyFont="1" applyFill="1" applyBorder="1" applyAlignment="1">
      <alignment vertical="center" wrapText="1"/>
    </xf>
    <xf numFmtId="0" fontId="16" fillId="27" borderId="0" xfId="0" applyFont="1" applyFill="1" applyAlignment="1">
      <alignment vertical="center" wrapText="1"/>
    </xf>
    <xf numFmtId="0" fontId="52" fillId="26" borderId="0" xfId="0" applyFont="1" applyFill="1" applyAlignment="1">
      <alignment horizontal="left" vertical="top" wrapText="1"/>
    </xf>
    <xf numFmtId="0" fontId="51" fillId="26" borderId="0" xfId="0" applyFont="1" applyFill="1" applyAlignment="1">
      <alignment horizontal="left" vertical="top"/>
    </xf>
    <xf numFmtId="0" fontId="16" fillId="26" borderId="0" xfId="0" applyFont="1" applyFill="1" applyAlignment="1">
      <alignment horizontal="left" vertical="top"/>
    </xf>
    <xf numFmtId="0" fontId="16" fillId="26" borderId="0" xfId="0" applyFont="1" applyFill="1" applyAlignment="1">
      <alignment horizontal="left" vertical="top" wrapText="1"/>
    </xf>
    <xf numFmtId="0" fontId="16" fillId="30" borderId="40" xfId="0" applyFont="1" applyFill="1" applyBorder="1" applyAlignment="1">
      <alignment horizontal="center" vertical="center" wrapText="1"/>
    </xf>
    <xf numFmtId="1" fontId="16" fillId="30" borderId="48" xfId="0" applyNumberFormat="1" applyFont="1" applyFill="1" applyBorder="1" applyAlignment="1">
      <alignment horizontal="center" vertical="center"/>
    </xf>
    <xf numFmtId="1" fontId="16" fillId="30" borderId="52" xfId="0" applyNumberFormat="1" applyFont="1" applyFill="1" applyBorder="1" applyAlignment="1">
      <alignment horizontal="center" vertical="center" wrapText="1"/>
    </xf>
    <xf numFmtId="49" fontId="23" fillId="26" borderId="0" xfId="0" applyNumberFormat="1" applyFont="1" applyFill="1" applyBorder="1" applyAlignment="1" applyProtection="1">
      <alignment horizontal="left" vertical="top" wrapText="1"/>
    </xf>
    <xf numFmtId="49" fontId="28" fillId="26" borderId="14" xfId="0" applyNumberFormat="1" applyFont="1" applyFill="1" applyBorder="1" applyAlignment="1" applyProtection="1">
      <alignment horizontal="left" vertical="top" wrapText="1"/>
      <protection locked="0"/>
    </xf>
    <xf numFmtId="0" fontId="16" fillId="26" borderId="61" xfId="0" applyFont="1" applyFill="1" applyBorder="1" applyAlignment="1" applyProtection="1">
      <alignment horizontal="left" vertical="top" wrapText="1"/>
    </xf>
    <xf numFmtId="0" fontId="22" fillId="27" borderId="0" xfId="54" applyFont="1" applyFill="1" applyBorder="1" applyAlignment="1" applyProtection="1">
      <alignment horizontal="left" vertical="center" wrapText="1"/>
    </xf>
    <xf numFmtId="0" fontId="73" fillId="26" borderId="0" xfId="0" applyFont="1" applyFill="1" applyAlignment="1">
      <alignment horizontal="left" vertical="top" wrapText="1"/>
    </xf>
    <xf numFmtId="0" fontId="28" fillId="26" borderId="62" xfId="0" applyFont="1" applyFill="1" applyBorder="1" applyAlignment="1" applyProtection="1">
      <alignment horizontal="left" vertical="top" wrapText="1"/>
    </xf>
    <xf numFmtId="0" fontId="28" fillId="26" borderId="57" xfId="0" applyFont="1" applyFill="1" applyBorder="1" applyAlignment="1" applyProtection="1">
      <alignment horizontal="left" vertical="top" wrapText="1"/>
    </xf>
    <xf numFmtId="0" fontId="28" fillId="26" borderId="58" xfId="0" applyFont="1" applyFill="1" applyBorder="1" applyAlignment="1" applyProtection="1">
      <alignment horizontal="left" vertical="top" wrapText="1"/>
    </xf>
    <xf numFmtId="0" fontId="16" fillId="26" borderId="35" xfId="0" applyFont="1" applyFill="1" applyBorder="1" applyAlignment="1" applyProtection="1">
      <alignment horizontal="left" vertical="top" wrapText="1"/>
    </xf>
    <xf numFmtId="0" fontId="23" fillId="24" borderId="64" xfId="53" applyFont="1" applyFill="1" applyBorder="1" applyAlignment="1" applyProtection="1">
      <alignment horizontal="left" vertical="center"/>
    </xf>
    <xf numFmtId="0" fontId="23" fillId="24" borderId="65" xfId="53" applyFont="1" applyFill="1" applyBorder="1" applyAlignment="1" applyProtection="1">
      <alignment horizontal="left" vertical="center"/>
    </xf>
    <xf numFmtId="0" fontId="26" fillId="24" borderId="66" xfId="0" applyFont="1" applyFill="1" applyBorder="1" applyAlignment="1" applyProtection="1"/>
    <xf numFmtId="0" fontId="26" fillId="24" borderId="0" xfId="53" applyFont="1" applyFill="1" applyBorder="1" applyProtection="1"/>
    <xf numFmtId="0" fontId="24" fillId="24" borderId="68" xfId="53" applyFont="1" applyFill="1" applyBorder="1" applyAlignment="1" applyProtection="1">
      <alignment vertical="center" wrapText="1"/>
    </xf>
    <xf numFmtId="0" fontId="49" fillId="27" borderId="35" xfId="0"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top" wrapText="1"/>
    </xf>
    <xf numFmtId="49" fontId="16" fillId="26" borderId="0" xfId="0" applyNumberFormat="1" applyFont="1" applyFill="1" applyBorder="1" applyAlignment="1" applyProtection="1">
      <alignment horizontal="center" vertical="top" wrapText="1"/>
    </xf>
    <xf numFmtId="0" fontId="16" fillId="27" borderId="0" xfId="0" applyFont="1" applyFill="1" applyBorder="1" applyAlignment="1" applyProtection="1">
      <alignment horizontal="right" vertical="top"/>
      <protection locked="0"/>
    </xf>
    <xf numFmtId="49" fontId="56" fillId="26" borderId="33" xfId="0" applyNumberFormat="1" applyFont="1" applyFill="1" applyBorder="1" applyAlignment="1" applyProtection="1">
      <alignment horizontal="left" vertical="top" wrapText="1"/>
      <protection locked="0"/>
    </xf>
    <xf numFmtId="0" fontId="16" fillId="26" borderId="14" xfId="0" applyFont="1" applyFill="1" applyBorder="1" applyAlignment="1" applyProtection="1">
      <alignment horizontal="left" vertical="top" wrapText="1"/>
    </xf>
    <xf numFmtId="0" fontId="16" fillId="40" borderId="61" xfId="0" applyFont="1" applyFill="1" applyBorder="1" applyAlignment="1" applyProtection="1">
      <alignment horizontal="left" vertical="top" wrapText="1"/>
    </xf>
    <xf numFmtId="0" fontId="72" fillId="40" borderId="61" xfId="0" applyFont="1" applyFill="1" applyBorder="1" applyAlignment="1" applyProtection="1">
      <alignment horizontal="left" vertical="top" wrapText="1"/>
    </xf>
    <xf numFmtId="49" fontId="49" fillId="26" borderId="0" xfId="0" applyNumberFormat="1" applyFont="1" applyFill="1" applyBorder="1" applyAlignment="1" applyProtection="1">
      <alignment horizontal="left" vertical="top"/>
    </xf>
    <xf numFmtId="49" fontId="56" fillId="26" borderId="61" xfId="0" applyNumberFormat="1" applyFont="1" applyFill="1" applyBorder="1" applyAlignment="1" applyProtection="1">
      <alignment horizontal="left" vertical="top" wrapText="1"/>
      <protection locked="0"/>
    </xf>
    <xf numFmtId="0" fontId="40" fillId="40" borderId="61" xfId="0" applyFont="1" applyFill="1" applyBorder="1" applyAlignment="1" applyProtection="1">
      <alignment horizontal="left" vertical="top" wrapText="1"/>
    </xf>
    <xf numFmtId="49" fontId="55" fillId="0" borderId="0" xfId="0" applyNumberFormat="1" applyFont="1" applyFill="1" applyBorder="1" applyAlignment="1" applyProtection="1">
      <alignment vertical="top"/>
    </xf>
    <xf numFmtId="0" fontId="23" fillId="40" borderId="61" xfId="0" applyFont="1" applyFill="1" applyBorder="1" applyAlignment="1" applyProtection="1">
      <alignment horizontal="left" vertical="top" wrapText="1"/>
    </xf>
    <xf numFmtId="0" fontId="49" fillId="26" borderId="61" xfId="0" applyFont="1" applyFill="1" applyBorder="1" applyAlignment="1" applyProtection="1">
      <alignment horizontal="left" vertical="top" wrapText="1"/>
    </xf>
    <xf numFmtId="0" fontId="49" fillId="26" borderId="0" xfId="0" applyFont="1" applyFill="1" applyBorder="1" applyAlignment="1" applyProtection="1">
      <alignment horizontal="left" vertical="top" wrapText="1"/>
    </xf>
    <xf numFmtId="49" fontId="82" fillId="26" borderId="33" xfId="0" applyNumberFormat="1" applyFont="1" applyFill="1" applyBorder="1" applyAlignment="1" applyProtection="1">
      <alignment horizontal="left" vertical="top" wrapText="1"/>
      <protection locked="0"/>
    </xf>
    <xf numFmtId="49" fontId="40" fillId="26" borderId="0" xfId="0" applyNumberFormat="1" applyFont="1" applyFill="1" applyBorder="1" applyAlignment="1" applyProtection="1">
      <alignment horizontal="left" vertical="top" wrapText="1"/>
    </xf>
    <xf numFmtId="49" fontId="82" fillId="26" borderId="61" xfId="0" applyNumberFormat="1" applyFont="1" applyFill="1" applyBorder="1" applyAlignment="1" applyProtection="1">
      <alignment horizontal="left" vertical="top" wrapText="1"/>
      <protection locked="0"/>
    </xf>
    <xf numFmtId="0" fontId="78" fillId="40" borderId="61" xfId="0" applyFont="1" applyFill="1" applyBorder="1" applyAlignment="1" applyProtection="1">
      <alignment vertical="top" wrapText="1"/>
    </xf>
    <xf numFmtId="0" fontId="83" fillId="40" borderId="61" xfId="0" applyFont="1" applyFill="1" applyBorder="1" applyAlignment="1" applyProtection="1">
      <alignment vertical="top" wrapText="1"/>
    </xf>
    <xf numFmtId="164" fontId="16" fillId="40" borderId="61" xfId="0" applyNumberFormat="1" applyFont="1" applyFill="1" applyBorder="1" applyAlignment="1" applyProtection="1">
      <alignment vertical="top" wrapText="1"/>
    </xf>
    <xf numFmtId="0" fontId="28" fillId="26" borderId="61" xfId="0" applyFont="1" applyFill="1" applyBorder="1" applyAlignment="1" applyProtection="1">
      <alignment horizontal="left" vertical="top" wrapText="1"/>
    </xf>
    <xf numFmtId="49" fontId="40" fillId="26" borderId="0" xfId="0" applyNumberFormat="1" applyFont="1" applyFill="1" applyBorder="1" applyAlignment="1" applyProtection="1">
      <alignment vertical="top"/>
    </xf>
    <xf numFmtId="0" fontId="85" fillId="40" borderId="61" xfId="0" applyFont="1" applyFill="1" applyBorder="1" applyAlignment="1" applyProtection="1">
      <alignment horizontal="left" vertical="top" wrapText="1"/>
    </xf>
    <xf numFmtId="0" fontId="74" fillId="40" borderId="61" xfId="0" applyFont="1" applyFill="1" applyBorder="1" applyAlignment="1" applyProtection="1">
      <alignment horizontal="left" vertical="top" wrapText="1"/>
    </xf>
    <xf numFmtId="0" fontId="28" fillId="40" borderId="61" xfId="0" applyFont="1" applyFill="1" applyBorder="1" applyAlignment="1" applyProtection="1">
      <alignment horizontal="left" vertical="top" wrapText="1"/>
    </xf>
    <xf numFmtId="0" fontId="49" fillId="40" borderId="61" xfId="0" applyFont="1" applyFill="1" applyBorder="1" applyAlignment="1" applyProtection="1">
      <alignment horizontal="left" vertical="top" wrapText="1"/>
    </xf>
    <xf numFmtId="0" fontId="73" fillId="40" borderId="61" xfId="0" applyFont="1" applyFill="1" applyBorder="1" applyAlignment="1" applyProtection="1">
      <alignment horizontal="left" vertical="top" wrapText="1"/>
    </xf>
    <xf numFmtId="0" fontId="16" fillId="40" borderId="61" xfId="0" applyFont="1" applyFill="1" applyBorder="1" applyAlignment="1" applyProtection="1">
      <alignment vertical="top" wrapText="1"/>
    </xf>
    <xf numFmtId="0" fontId="74" fillId="40" borderId="61" xfId="0" applyFont="1" applyFill="1" applyBorder="1" applyAlignment="1" applyProtection="1">
      <alignment vertical="top" wrapText="1"/>
    </xf>
    <xf numFmtId="0" fontId="54" fillId="26" borderId="33" xfId="0" applyFont="1" applyFill="1" applyBorder="1" applyAlignment="1" applyProtection="1">
      <alignment horizontal="left" vertical="top" wrapText="1"/>
    </xf>
    <xf numFmtId="0" fontId="49" fillId="40" borderId="61" xfId="0" applyFont="1" applyFill="1" applyBorder="1" applyAlignment="1" applyProtection="1">
      <alignment vertical="top" wrapText="1"/>
    </xf>
    <xf numFmtId="0" fontId="16" fillId="26" borderId="61" xfId="67" applyFont="1" applyFill="1" applyBorder="1" applyAlignment="1" applyProtection="1">
      <alignment horizontal="left" vertical="top" wrapText="1"/>
    </xf>
    <xf numFmtId="0" fontId="86" fillId="40" borderId="61" xfId="0" applyFont="1" applyFill="1" applyBorder="1" applyAlignment="1" applyProtection="1">
      <alignment vertical="top" wrapText="1"/>
    </xf>
    <xf numFmtId="49" fontId="55" fillId="26" borderId="0" xfId="0" applyNumberFormat="1" applyFont="1" applyFill="1" applyBorder="1" applyAlignment="1" applyProtection="1">
      <alignment vertical="top" wrapText="1"/>
    </xf>
    <xf numFmtId="49" fontId="40" fillId="26" borderId="0" xfId="0" quotePrefix="1" applyNumberFormat="1" applyFont="1" applyFill="1" applyBorder="1" applyAlignment="1" applyProtection="1">
      <alignment horizontal="left" vertical="top" wrapText="1"/>
    </xf>
    <xf numFmtId="0" fontId="56" fillId="26" borderId="61" xfId="0" applyFont="1" applyFill="1" applyBorder="1" applyAlignment="1" applyProtection="1">
      <alignment horizontal="left" vertical="top" wrapText="1"/>
    </xf>
    <xf numFmtId="0" fontId="16" fillId="26" borderId="61" xfId="0" applyFont="1" applyFill="1" applyBorder="1" applyAlignment="1" applyProtection="1">
      <alignment vertical="top" wrapText="1"/>
    </xf>
    <xf numFmtId="49" fontId="16" fillId="27" borderId="0" xfId="0" applyNumberFormat="1" applyFont="1" applyFill="1" applyBorder="1" applyAlignment="1">
      <alignment horizontal="center" vertical="center" wrapText="1"/>
    </xf>
    <xf numFmtId="49" fontId="16" fillId="27" borderId="0" xfId="0" applyNumberFormat="1" applyFont="1" applyFill="1" applyBorder="1" applyAlignment="1" applyProtection="1">
      <alignment horizontal="center" vertical="center"/>
    </xf>
    <xf numFmtId="49" fontId="16" fillId="27" borderId="0" xfId="0" applyNumberFormat="1" applyFont="1" applyFill="1" applyBorder="1" applyAlignment="1">
      <alignment horizontal="center" vertical="center"/>
    </xf>
    <xf numFmtId="49" fontId="16" fillId="26" borderId="0" xfId="0" applyNumberFormat="1" applyFont="1" applyFill="1" applyBorder="1" applyAlignment="1">
      <alignment horizontal="center" vertical="center"/>
    </xf>
    <xf numFmtId="49" fontId="16" fillId="26" borderId="0" xfId="0" applyNumberFormat="1" applyFont="1" applyFill="1" applyBorder="1" applyAlignment="1" applyProtection="1">
      <alignment horizontal="center" vertical="center"/>
    </xf>
    <xf numFmtId="0" fontId="49" fillId="26" borderId="14" xfId="0" applyFont="1" applyFill="1" applyBorder="1" applyAlignment="1" applyProtection="1">
      <alignment horizontal="left" vertical="top" wrapText="1"/>
    </xf>
    <xf numFmtId="0" fontId="73" fillId="39" borderId="14" xfId="0" applyFont="1" applyFill="1" applyBorder="1" applyAlignment="1" applyProtection="1">
      <alignment horizontal="left" vertical="top" wrapText="1"/>
    </xf>
    <xf numFmtId="0" fontId="73" fillId="39" borderId="61" xfId="0" applyFont="1" applyFill="1" applyBorder="1" applyAlignment="1" applyProtection="1">
      <alignment horizontal="left" vertical="top" wrapText="1"/>
    </xf>
    <xf numFmtId="0" fontId="16" fillId="39" borderId="61" xfId="0" applyFont="1" applyFill="1" applyBorder="1" applyAlignment="1" applyProtection="1">
      <alignment horizontal="left" vertical="top" wrapText="1"/>
    </xf>
    <xf numFmtId="0" fontId="70" fillId="39" borderId="61" xfId="0" applyFont="1" applyFill="1" applyBorder="1" applyAlignment="1" applyProtection="1">
      <alignment horizontal="left" vertical="top" wrapText="1"/>
    </xf>
    <xf numFmtId="49" fontId="16" fillId="26" borderId="61" xfId="0" applyNumberFormat="1" applyFont="1" applyFill="1" applyBorder="1" applyAlignment="1" applyProtection="1">
      <alignment horizontal="left" vertical="top" wrapText="1"/>
    </xf>
    <xf numFmtId="49" fontId="28" fillId="26" borderId="61" xfId="0" applyNumberFormat="1" applyFont="1" applyFill="1" applyBorder="1" applyAlignment="1" applyProtection="1">
      <alignment horizontal="left" vertical="top" wrapText="1"/>
      <protection locked="0"/>
    </xf>
    <xf numFmtId="0" fontId="16" fillId="26" borderId="69" xfId="0" applyFont="1" applyFill="1" applyBorder="1" applyAlignment="1" applyProtection="1">
      <alignment horizontal="left" vertical="top" wrapText="1"/>
    </xf>
    <xf numFmtId="49" fontId="28" fillId="26" borderId="70" xfId="0" applyNumberFormat="1" applyFont="1" applyFill="1" applyBorder="1" applyAlignment="1" applyProtection="1">
      <alignment horizontal="left" vertical="top" wrapText="1"/>
      <protection locked="0"/>
    </xf>
    <xf numFmtId="0" fontId="16" fillId="30" borderId="71" xfId="0" applyFont="1" applyFill="1" applyBorder="1" applyAlignment="1">
      <alignment horizontal="center" vertical="center" wrapText="1"/>
    </xf>
    <xf numFmtId="1" fontId="52" fillId="0" borderId="32" xfId="0" applyNumberFormat="1" applyFont="1" applyFill="1" applyBorder="1" applyAlignment="1">
      <alignment horizontal="left" vertical="center" wrapText="1"/>
    </xf>
    <xf numFmtId="0" fontId="16" fillId="29" borderId="72" xfId="0" applyFont="1" applyFill="1" applyBorder="1" applyAlignment="1">
      <alignment horizontal="left" vertical="center" wrapText="1"/>
    </xf>
    <xf numFmtId="0" fontId="16" fillId="29" borderId="73" xfId="0" applyFont="1" applyFill="1" applyBorder="1" applyAlignment="1">
      <alignment horizontal="left" vertical="center" wrapText="1"/>
    </xf>
    <xf numFmtId="0" fontId="16" fillId="29" borderId="74" xfId="0" applyFont="1" applyFill="1" applyBorder="1" applyAlignment="1">
      <alignment horizontal="left" vertical="center" wrapText="1"/>
    </xf>
    <xf numFmtId="0" fontId="16" fillId="29" borderId="75" xfId="0" applyFont="1" applyFill="1" applyBorder="1" applyAlignment="1">
      <alignment horizontal="left" vertical="center" wrapText="1"/>
    </xf>
    <xf numFmtId="0" fontId="52" fillId="28" borderId="76" xfId="0" applyFont="1" applyFill="1" applyBorder="1" applyAlignment="1">
      <alignment horizontal="left" vertical="center" wrapText="1"/>
    </xf>
    <xf numFmtId="0" fontId="52" fillId="28" borderId="61" xfId="0" applyFont="1" applyFill="1" applyBorder="1" applyAlignment="1">
      <alignment horizontal="center" vertical="center" wrapText="1"/>
    </xf>
    <xf numFmtId="0" fontId="52" fillId="28" borderId="77" xfId="0" applyFont="1" applyFill="1" applyBorder="1" applyAlignment="1">
      <alignment horizontal="center" vertical="center" wrapText="1"/>
    </xf>
    <xf numFmtId="0" fontId="52" fillId="28" borderId="78" xfId="0" applyFont="1" applyFill="1" applyBorder="1" applyAlignment="1">
      <alignment horizontal="center" vertical="center" wrapText="1"/>
    </xf>
    <xf numFmtId="0" fontId="52" fillId="28" borderId="79" xfId="0" applyFont="1" applyFill="1" applyBorder="1" applyAlignment="1">
      <alignment horizontal="center" vertical="center" wrapText="1"/>
    </xf>
    <xf numFmtId="0" fontId="52" fillId="28" borderId="69" xfId="0" applyFont="1" applyFill="1" applyBorder="1" applyAlignment="1">
      <alignment horizontal="center" vertical="center" wrapText="1"/>
    </xf>
    <xf numFmtId="0" fontId="16" fillId="29" borderId="61" xfId="0" applyFont="1" applyFill="1" applyBorder="1" applyAlignment="1">
      <alignment horizontal="left" vertical="center" wrapText="1"/>
    </xf>
    <xf numFmtId="0" fontId="16" fillId="29" borderId="79" xfId="0" applyFont="1" applyFill="1" applyBorder="1" applyAlignment="1">
      <alignment horizontal="left" vertical="center" wrapText="1"/>
    </xf>
    <xf numFmtId="0" fontId="16" fillId="29" borderId="69" xfId="0" applyFont="1" applyFill="1" applyBorder="1" applyAlignment="1">
      <alignment horizontal="left" vertical="center" wrapText="1"/>
    </xf>
    <xf numFmtId="0" fontId="16" fillId="0" borderId="61" xfId="0" applyFont="1" applyFill="1" applyBorder="1" applyAlignment="1">
      <alignment horizontal="left" vertical="center" wrapText="1"/>
    </xf>
    <xf numFmtId="0" fontId="16" fillId="0" borderId="79" xfId="0" applyFont="1" applyFill="1" applyBorder="1" applyAlignment="1">
      <alignment horizontal="left" vertical="center" wrapText="1"/>
    </xf>
    <xf numFmtId="0" fontId="16" fillId="0" borderId="76" xfId="0" applyFont="1" applyFill="1" applyBorder="1" applyAlignment="1">
      <alignment horizontal="left" vertical="center" wrapText="1"/>
    </xf>
    <xf numFmtId="0" fontId="16" fillId="0" borderId="69" xfId="0" applyFont="1" applyFill="1" applyBorder="1" applyAlignment="1">
      <alignment horizontal="left" vertical="center" wrapText="1"/>
    </xf>
    <xf numFmtId="0" fontId="0" fillId="0" borderId="0" xfId="0" applyFont="1"/>
    <xf numFmtId="0" fontId="16" fillId="0" borderId="61" xfId="0" applyFont="1" applyBorder="1" applyAlignment="1">
      <alignment horizontal="left" vertical="center" wrapText="1"/>
    </xf>
    <xf numFmtId="0" fontId="16" fillId="26" borderId="61" xfId="0" applyFont="1" applyFill="1" applyBorder="1" applyAlignment="1">
      <alignment horizontal="left" vertical="center" wrapText="1"/>
    </xf>
    <xf numFmtId="0" fontId="16" fillId="26" borderId="79" xfId="0" applyFont="1" applyFill="1" applyBorder="1" applyAlignment="1">
      <alignment horizontal="left" vertical="center" wrapText="1"/>
    </xf>
    <xf numFmtId="0" fontId="16" fillId="0" borderId="80" xfId="65" applyFont="1" applyFill="1" applyBorder="1" applyAlignment="1">
      <alignment horizontal="left" vertical="center" wrapText="1"/>
    </xf>
    <xf numFmtId="0" fontId="16" fillId="26" borderId="69" xfId="0" applyFont="1" applyFill="1" applyBorder="1" applyAlignment="1">
      <alignment horizontal="left" vertical="center" wrapText="1"/>
    </xf>
    <xf numFmtId="0" fontId="16" fillId="0" borderId="69" xfId="0" applyFont="1" applyBorder="1" applyAlignment="1">
      <alignment horizontal="left" vertical="center" wrapText="1"/>
    </xf>
    <xf numFmtId="0" fontId="16" fillId="26" borderId="76" xfId="0" applyFont="1" applyFill="1" applyBorder="1" applyAlignment="1">
      <alignment horizontal="left" vertical="center" wrapText="1"/>
    </xf>
    <xf numFmtId="0" fontId="16" fillId="0" borderId="79" xfId="0" applyFont="1" applyBorder="1" applyAlignment="1">
      <alignment horizontal="left" vertical="center" wrapText="1"/>
    </xf>
    <xf numFmtId="0" fontId="16" fillId="0" borderId="81" xfId="0" applyFont="1" applyBorder="1" applyAlignment="1">
      <alignment horizontal="left" vertical="center" wrapText="1"/>
    </xf>
    <xf numFmtId="0" fontId="63" fillId="31" borderId="61" xfId="0" applyFont="1" applyFill="1" applyBorder="1" applyAlignment="1">
      <alignment vertical="top" wrapText="1"/>
    </xf>
    <xf numFmtId="0" fontId="64" fillId="28" borderId="61" xfId="0" applyFont="1" applyFill="1" applyBorder="1" applyAlignment="1">
      <alignment vertical="top" wrapText="1"/>
    </xf>
    <xf numFmtId="0" fontId="64" fillId="32" borderId="61" xfId="0" applyFont="1" applyFill="1" applyBorder="1" applyAlignment="1">
      <alignment vertical="top" wrapText="1"/>
    </xf>
    <xf numFmtId="0" fontId="64" fillId="30" borderId="61" xfId="0" applyFont="1" applyFill="1" applyBorder="1" applyAlignment="1">
      <alignment vertical="top" wrapText="1"/>
    </xf>
    <xf numFmtId="0" fontId="65" fillId="33" borderId="61" xfId="0" applyFont="1" applyFill="1" applyBorder="1" applyAlignment="1">
      <alignment vertical="top" wrapText="1"/>
    </xf>
    <xf numFmtId="0" fontId="66" fillId="31" borderId="82" xfId="0" applyFont="1" applyFill="1" applyBorder="1" applyAlignment="1">
      <alignment vertical="top" wrapText="1"/>
    </xf>
    <xf numFmtId="0" fontId="62" fillId="26" borderId="82" xfId="0" applyFont="1" applyFill="1" applyBorder="1" applyAlignment="1">
      <alignment vertical="top" wrapText="1"/>
    </xf>
    <xf numFmtId="0" fontId="62" fillId="34" borderId="82" xfId="0" applyFont="1" applyFill="1" applyBorder="1" applyAlignment="1">
      <alignment vertical="top" wrapText="1"/>
    </xf>
    <xf numFmtId="0" fontId="62" fillId="35" borderId="82" xfId="0" applyFont="1" applyFill="1" applyBorder="1" applyAlignment="1">
      <alignment vertical="top" wrapText="1"/>
    </xf>
    <xf numFmtId="0" fontId="67" fillId="36" borderId="82" xfId="0" applyFont="1" applyFill="1" applyBorder="1" applyAlignment="1">
      <alignment vertical="top" wrapText="1"/>
    </xf>
    <xf numFmtId="0" fontId="66" fillId="26" borderId="83" xfId="0" applyFont="1" applyFill="1" applyBorder="1" applyAlignment="1">
      <alignment vertical="top" wrapText="1"/>
    </xf>
    <xf numFmtId="0" fontId="62" fillId="26" borderId="83" xfId="0" applyFont="1" applyFill="1" applyBorder="1" applyAlignment="1">
      <alignment vertical="top" wrapText="1"/>
    </xf>
    <xf numFmtId="0" fontId="67" fillId="26" borderId="83" xfId="0" applyFont="1" applyFill="1" applyBorder="1" applyAlignment="1">
      <alignment vertical="top" wrapText="1"/>
    </xf>
    <xf numFmtId="0" fontId="66" fillId="31" borderId="61" xfId="0" applyFont="1" applyFill="1" applyBorder="1" applyAlignment="1">
      <alignment vertical="top" wrapText="1"/>
    </xf>
    <xf numFmtId="0" fontId="62" fillId="26" borderId="61" xfId="0" applyFont="1" applyFill="1" applyBorder="1" applyAlignment="1">
      <alignment vertical="top" wrapText="1"/>
    </xf>
    <xf numFmtId="0" fontId="62" fillId="34" borderId="61" xfId="0" applyFont="1" applyFill="1" applyBorder="1" applyAlignment="1">
      <alignment vertical="top" wrapText="1"/>
    </xf>
    <xf numFmtId="0" fontId="62" fillId="35" borderId="61" xfId="0" applyFont="1" applyFill="1" applyBorder="1" applyAlignment="1">
      <alignment vertical="top" wrapText="1"/>
    </xf>
    <xf numFmtId="0" fontId="67" fillId="36" borderId="61" xfId="0" applyFont="1" applyFill="1" applyBorder="1" applyAlignment="1">
      <alignment vertical="top" wrapText="1"/>
    </xf>
    <xf numFmtId="0" fontId="88" fillId="31" borderId="61" xfId="0" applyFont="1" applyFill="1" applyBorder="1" applyAlignment="1">
      <alignment vertical="top" wrapText="1"/>
    </xf>
    <xf numFmtId="0" fontId="69" fillId="26" borderId="83" xfId="0" applyFont="1" applyFill="1" applyBorder="1" applyAlignment="1">
      <alignment vertical="top" wrapText="1"/>
    </xf>
    <xf numFmtId="0" fontId="69" fillId="26" borderId="61" xfId="0" applyFont="1" applyFill="1" applyBorder="1" applyAlignment="1">
      <alignment vertical="top" wrapText="1"/>
    </xf>
    <xf numFmtId="0" fontId="62" fillId="26" borderId="61" xfId="0" quotePrefix="1" applyFont="1" applyFill="1" applyBorder="1" applyAlignment="1">
      <alignment vertical="top" wrapText="1"/>
    </xf>
    <xf numFmtId="0" fontId="69" fillId="26" borderId="61" xfId="0" quotePrefix="1" applyFont="1" applyFill="1" applyBorder="1" applyAlignment="1">
      <alignment vertical="top" wrapText="1"/>
    </xf>
    <xf numFmtId="0" fontId="23" fillId="31" borderId="72" xfId="0" applyFont="1" applyFill="1" applyBorder="1" applyAlignment="1">
      <alignment wrapText="1"/>
    </xf>
    <xf numFmtId="0" fontId="23" fillId="31" borderId="84" xfId="0" applyFont="1" applyFill="1" applyBorder="1" applyAlignment="1">
      <alignment horizontal="center" vertical="center"/>
    </xf>
    <xf numFmtId="0" fontId="23" fillId="31" borderId="74" xfId="0" applyFont="1" applyFill="1" applyBorder="1" applyAlignment="1">
      <alignment horizontal="center" vertical="center"/>
    </xf>
    <xf numFmtId="0" fontId="70" fillId="0" borderId="54" xfId="0" applyFont="1" applyBorder="1" applyAlignment="1">
      <alignment wrapText="1"/>
    </xf>
    <xf numFmtId="0" fontId="16" fillId="0" borderId="61" xfId="0" applyFont="1" applyBorder="1" applyAlignment="1">
      <alignment horizontal="center" vertical="center"/>
    </xf>
    <xf numFmtId="0" fontId="16" fillId="0" borderId="55" xfId="0" applyFont="1" applyBorder="1" applyAlignment="1">
      <alignment horizontal="center" vertical="center"/>
    </xf>
    <xf numFmtId="0" fontId="70" fillId="0" borderId="48" xfId="0" applyFont="1" applyBorder="1" applyAlignment="1">
      <alignment wrapText="1"/>
    </xf>
    <xf numFmtId="0" fontId="16" fillId="0" borderId="50" xfId="0" applyFont="1" applyBorder="1" applyAlignment="1">
      <alignment horizontal="center" vertical="center"/>
    </xf>
    <xf numFmtId="0" fontId="16" fillId="0" borderId="49" xfId="0" applyFont="1" applyBorder="1" applyAlignment="1">
      <alignment horizontal="center" vertical="center"/>
    </xf>
    <xf numFmtId="0" fontId="64" fillId="38" borderId="72" xfId="0" applyFont="1" applyFill="1" applyBorder="1" applyAlignment="1">
      <alignment horizontal="left" vertical="top" wrapText="1"/>
    </xf>
    <xf numFmtId="0" fontId="64" fillId="38" borderId="84" xfId="0" applyFont="1" applyFill="1" applyBorder="1" applyAlignment="1">
      <alignment horizontal="left" vertical="top" wrapText="1"/>
    </xf>
    <xf numFmtId="0" fontId="64" fillId="38" borderId="74" xfId="0" applyFont="1" applyFill="1" applyBorder="1" applyAlignment="1">
      <alignment horizontal="left" vertical="top" wrapText="1"/>
    </xf>
    <xf numFmtId="0" fontId="64" fillId="0" borderId="54" xfId="0" applyFont="1" applyBorder="1" applyAlignment="1">
      <alignment horizontal="left" vertical="top" wrapText="1"/>
    </xf>
    <xf numFmtId="0" fontId="16" fillId="0" borderId="61" xfId="0" applyFont="1" applyBorder="1" applyAlignment="1">
      <alignment horizontal="left" vertical="top" wrapText="1"/>
    </xf>
    <xf numFmtId="0" fontId="16" fillId="0" borderId="55" xfId="0" applyFont="1" applyBorder="1" applyAlignment="1">
      <alignment horizontal="left" vertical="top" wrapText="1"/>
    </xf>
    <xf numFmtId="0" fontId="71" fillId="0" borderId="54" xfId="0" applyFont="1" applyBorder="1" applyAlignment="1">
      <alignment horizontal="left" vertical="top" wrapText="1"/>
    </xf>
    <xf numFmtId="0" fontId="16" fillId="0" borderId="54" xfId="0" applyFont="1" applyBorder="1" applyAlignment="1">
      <alignment horizontal="left" vertical="top" wrapText="1"/>
    </xf>
    <xf numFmtId="0" fontId="16" fillId="0" borderId="48" xfId="0" applyFont="1" applyBorder="1" applyAlignment="1">
      <alignment horizontal="left" vertical="top" wrapText="1"/>
    </xf>
    <xf numFmtId="0" fontId="16" fillId="0" borderId="50" xfId="0" applyFont="1" applyBorder="1" applyAlignment="1">
      <alignment horizontal="left" vertical="top" wrapText="1"/>
    </xf>
    <xf numFmtId="0" fontId="16" fillId="0" borderId="49" xfId="0" applyFont="1" applyBorder="1" applyAlignment="1">
      <alignment horizontal="left" vertical="top" wrapText="1"/>
    </xf>
    <xf numFmtId="0" fontId="64" fillId="0" borderId="48" xfId="0" applyFont="1" applyBorder="1" applyAlignment="1">
      <alignment horizontal="left" vertical="top" wrapText="1"/>
    </xf>
    <xf numFmtId="0" fontId="33" fillId="25" borderId="61" xfId="0" applyFont="1" applyFill="1" applyBorder="1" applyAlignment="1">
      <alignment wrapText="1"/>
    </xf>
    <xf numFmtId="0" fontId="32" fillId="25" borderId="61" xfId="0" applyFont="1" applyFill="1" applyBorder="1"/>
    <xf numFmtId="49" fontId="49" fillId="27" borderId="85" xfId="0" applyNumberFormat="1" applyFont="1" applyFill="1" applyBorder="1" applyAlignment="1" applyProtection="1">
      <alignment horizontal="right" vertical="top"/>
    </xf>
    <xf numFmtId="0" fontId="48" fillId="27" borderId="0" xfId="47" applyFont="1" applyFill="1" applyBorder="1" applyAlignment="1" applyProtection="1">
      <alignment vertical="top"/>
    </xf>
    <xf numFmtId="0" fontId="16" fillId="29" borderId="71" xfId="0" applyFont="1" applyFill="1" applyBorder="1" applyAlignment="1">
      <alignment horizontal="left" vertical="center" wrapText="1"/>
    </xf>
    <xf numFmtId="0" fontId="52" fillId="28" borderId="80" xfId="0" applyFont="1" applyFill="1" applyBorder="1" applyAlignment="1">
      <alignment horizontal="center" vertical="center" wrapText="1"/>
    </xf>
    <xf numFmtId="0" fontId="16" fillId="29" borderId="80" xfId="0" applyFont="1" applyFill="1" applyBorder="1" applyAlignment="1">
      <alignment horizontal="left" vertical="center" wrapText="1"/>
    </xf>
    <xf numFmtId="0" fontId="16" fillId="0" borderId="80" xfId="0" applyFont="1" applyFill="1" applyBorder="1" applyAlignment="1">
      <alignment horizontal="left" vertical="center" wrapText="1"/>
    </xf>
    <xf numFmtId="0" fontId="16" fillId="26" borderId="80" xfId="0" applyFont="1" applyFill="1" applyBorder="1" applyAlignment="1">
      <alignment horizontal="left" vertical="center" wrapText="1"/>
    </xf>
    <xf numFmtId="0" fontId="16" fillId="0" borderId="80" xfId="0" applyFont="1" applyBorder="1" applyAlignment="1">
      <alignment horizontal="left" vertical="center" wrapText="1"/>
    </xf>
    <xf numFmtId="0" fontId="16" fillId="0" borderId="52" xfId="0" applyFont="1" applyBorder="1" applyAlignment="1">
      <alignment horizontal="left" vertical="center" wrapText="1"/>
    </xf>
    <xf numFmtId="16" fontId="16" fillId="30" borderId="39" xfId="0" applyNumberFormat="1" applyFont="1" applyFill="1" applyBorder="1" applyAlignment="1">
      <alignment horizontal="center" vertical="center" wrapText="1"/>
    </xf>
    <xf numFmtId="1" fontId="16" fillId="30" borderId="32" xfId="0" applyNumberFormat="1" applyFont="1" applyFill="1" applyBorder="1" applyAlignment="1">
      <alignment horizontal="center" vertical="center" wrapText="1"/>
    </xf>
    <xf numFmtId="0" fontId="16" fillId="29" borderId="86" xfId="0" applyFont="1" applyFill="1" applyBorder="1" applyAlignment="1">
      <alignment horizontal="left" vertical="center" wrapText="1"/>
    </xf>
    <xf numFmtId="0" fontId="52" fillId="28" borderId="76" xfId="0" applyFont="1" applyFill="1" applyBorder="1" applyAlignment="1">
      <alignment horizontal="center" vertical="center" wrapText="1"/>
    </xf>
    <xf numFmtId="0" fontId="16" fillId="29" borderId="76" xfId="0" applyFont="1" applyFill="1" applyBorder="1" applyAlignment="1">
      <alignment horizontal="left" vertical="center" wrapText="1"/>
    </xf>
    <xf numFmtId="0" fontId="16" fillId="0" borderId="76" xfId="0" applyFont="1" applyBorder="1" applyAlignment="1">
      <alignment horizontal="left" vertical="center" wrapText="1"/>
    </xf>
    <xf numFmtId="0" fontId="16" fillId="0" borderId="32" xfId="0" applyFont="1" applyBorder="1" applyAlignment="1">
      <alignment horizontal="left" vertical="center" wrapText="1"/>
    </xf>
    <xf numFmtId="0" fontId="48" fillId="27" borderId="0" xfId="47" applyFont="1" applyFill="1" applyBorder="1" applyAlignment="1" applyProtection="1">
      <alignment horizontal="center" vertical="top"/>
    </xf>
    <xf numFmtId="0" fontId="16" fillId="24" borderId="0" xfId="0" applyFont="1" applyFill="1" applyAlignment="1" applyProtection="1">
      <alignment vertical="center"/>
    </xf>
    <xf numFmtId="0" fontId="16" fillId="24" borderId="63" xfId="53" applyFont="1" applyFill="1" applyBorder="1" applyAlignment="1" applyProtection="1">
      <alignment vertical="center" wrapText="1"/>
    </xf>
    <xf numFmtId="0" fontId="25" fillId="24" borderId="60" xfId="53" applyFont="1" applyFill="1" applyBorder="1" applyAlignment="1" applyProtection="1">
      <alignment horizontal="center" vertical="center" wrapText="1"/>
    </xf>
    <xf numFmtId="0" fontId="16" fillId="24" borderId="60" xfId="53" applyFont="1" applyFill="1" applyBorder="1" applyAlignment="1" applyProtection="1">
      <alignment horizontal="center" vertical="center" wrapText="1"/>
    </xf>
    <xf numFmtId="2" fontId="38" fillId="24" borderId="0" xfId="53" applyNumberFormat="1" applyFont="1" applyFill="1" applyBorder="1" applyAlignment="1" applyProtection="1">
      <alignment vertical="center"/>
    </xf>
    <xf numFmtId="0" fontId="38" fillId="24" borderId="0" xfId="53" applyFont="1" applyFill="1" applyBorder="1" applyAlignment="1" applyProtection="1">
      <alignment vertical="center"/>
    </xf>
    <xf numFmtId="0" fontId="16" fillId="24" borderId="60" xfId="53" applyFont="1" applyFill="1" applyBorder="1" applyAlignment="1" applyProtection="1">
      <alignment vertical="center" wrapText="1"/>
    </xf>
    <xf numFmtId="2" fontId="38" fillId="26" borderId="0" xfId="53" applyNumberFormat="1" applyFont="1" applyFill="1" applyBorder="1" applyAlignment="1" applyProtection="1">
      <alignment horizontal="center" vertical="center" wrapText="1"/>
    </xf>
    <xf numFmtId="0" fontId="16" fillId="24" borderId="33" xfId="53" applyFont="1" applyFill="1" applyBorder="1" applyAlignment="1" applyProtection="1">
      <alignment vertical="center" wrapText="1"/>
    </xf>
    <xf numFmtId="0" fontId="25" fillId="24" borderId="33" xfId="53" applyFont="1" applyFill="1" applyBorder="1" applyAlignment="1" applyProtection="1">
      <alignment horizontal="center" vertical="center" wrapText="1"/>
    </xf>
    <xf numFmtId="0" fontId="16" fillId="24" borderId="33" xfId="53" applyFont="1" applyFill="1" applyBorder="1" applyAlignment="1" applyProtection="1">
      <alignment horizontal="center" vertical="center" wrapText="1"/>
    </xf>
    <xf numFmtId="49" fontId="16" fillId="0" borderId="0" xfId="0" applyNumberFormat="1" applyFont="1" applyAlignment="1">
      <alignment vertical="top"/>
    </xf>
    <xf numFmtId="0" fontId="16" fillId="0" borderId="0" xfId="0" applyFont="1" applyAlignment="1">
      <alignment vertical="top"/>
    </xf>
    <xf numFmtId="0" fontId="39" fillId="0" borderId="0" xfId="0" applyFont="1" applyAlignment="1">
      <alignment vertical="top"/>
    </xf>
    <xf numFmtId="0" fontId="16" fillId="0" borderId="0" xfId="0" applyFont="1" applyAlignment="1">
      <alignment vertical="top" wrapText="1"/>
    </xf>
    <xf numFmtId="0" fontId="40" fillId="24" borderId="0" xfId="0" applyFont="1" applyFill="1" applyBorder="1" applyAlignment="1" applyProtection="1">
      <alignment vertical="center" wrapText="1"/>
    </xf>
    <xf numFmtId="0" fontId="38" fillId="24" borderId="0" xfId="0" applyFont="1" applyFill="1" applyAlignment="1" applyProtection="1">
      <alignment vertical="top"/>
    </xf>
    <xf numFmtId="0" fontId="38" fillId="24" borderId="0" xfId="0" applyFont="1" applyFill="1" applyAlignment="1">
      <alignment vertical="top"/>
    </xf>
    <xf numFmtId="0" fontId="38" fillId="26" borderId="0" xfId="53" applyFont="1" applyFill="1" applyBorder="1" applyAlignment="1" applyProtection="1">
      <alignment vertical="center" wrapText="1"/>
    </xf>
    <xf numFmtId="0" fontId="38" fillId="26" borderId="0" xfId="53" applyFont="1" applyFill="1" applyBorder="1" applyAlignment="1" applyProtection="1">
      <alignment vertical="center"/>
    </xf>
    <xf numFmtId="2" fontId="38" fillId="26" borderId="0" xfId="53" applyNumberFormat="1" applyFont="1" applyFill="1" applyBorder="1" applyAlignment="1" applyProtection="1">
      <alignment horizontal="center" wrapText="1"/>
    </xf>
    <xf numFmtId="0" fontId="38" fillId="26" borderId="0" xfId="53" applyFont="1" applyFill="1" applyBorder="1" applyAlignment="1" applyProtection="1">
      <alignment wrapText="1"/>
    </xf>
    <xf numFmtId="2" fontId="44" fillId="26" borderId="0" xfId="53" applyNumberFormat="1" applyFont="1" applyFill="1" applyBorder="1" applyProtection="1"/>
    <xf numFmtId="0" fontId="38" fillId="26" borderId="0" xfId="0" applyFont="1" applyFill="1" applyBorder="1" applyAlignment="1" applyProtection="1">
      <alignment vertical="top"/>
    </xf>
    <xf numFmtId="0" fontId="38" fillId="24" borderId="0" xfId="0" applyFont="1" applyFill="1" applyAlignment="1">
      <alignment wrapText="1"/>
    </xf>
    <xf numFmtId="0" fontId="38" fillId="24" borderId="0" xfId="0" applyFont="1" applyFill="1" applyAlignment="1">
      <alignment vertical="center"/>
    </xf>
    <xf numFmtId="0" fontId="38" fillId="24" borderId="0" xfId="0" applyFont="1" applyFill="1" applyAlignment="1" applyProtection="1">
      <alignment vertical="center"/>
    </xf>
    <xf numFmtId="2" fontId="38" fillId="24" borderId="0" xfId="53" applyNumberFormat="1" applyFont="1" applyFill="1" applyBorder="1" applyAlignment="1" applyProtection="1">
      <alignment horizontal="center"/>
    </xf>
    <xf numFmtId="2" fontId="38" fillId="26" borderId="16" xfId="53" applyNumberFormat="1" applyFont="1" applyFill="1" applyBorder="1" applyAlignment="1" applyProtection="1">
      <alignment horizontal="center"/>
    </xf>
    <xf numFmtId="2" fontId="38" fillId="26" borderId="0" xfId="0" applyNumberFormat="1" applyFont="1" applyFill="1" applyAlignment="1" applyProtection="1">
      <alignment vertical="top"/>
    </xf>
    <xf numFmtId="2" fontId="38" fillId="26" borderId="0" xfId="53" applyNumberFormat="1" applyFont="1" applyFill="1" applyBorder="1" applyAlignment="1" applyProtection="1">
      <alignment horizontal="center"/>
    </xf>
    <xf numFmtId="49" fontId="92" fillId="24" borderId="16" xfId="47" applyNumberFormat="1" applyFont="1" applyFill="1" applyBorder="1" applyProtection="1"/>
    <xf numFmtId="0" fontId="45" fillId="24" borderId="16" xfId="0" applyFont="1" applyFill="1" applyBorder="1" applyAlignment="1" applyProtection="1"/>
    <xf numFmtId="0" fontId="38" fillId="24" borderId="16" xfId="53" applyFont="1" applyFill="1" applyBorder="1" applyProtection="1"/>
    <xf numFmtId="2" fontId="38" fillId="24" borderId="0" xfId="0" applyNumberFormat="1" applyFont="1" applyFill="1" applyBorder="1" applyAlignment="1">
      <alignment vertical="top"/>
    </xf>
    <xf numFmtId="0" fontId="22" fillId="24" borderId="0" xfId="0" applyFont="1" applyFill="1" applyBorder="1" applyAlignment="1" applyProtection="1">
      <alignment horizontal="left" vertical="center" wrapText="1"/>
    </xf>
    <xf numFmtId="0" fontId="16" fillId="0" borderId="0" xfId="0" applyFont="1" applyAlignment="1">
      <alignment vertical="center" wrapText="1"/>
    </xf>
    <xf numFmtId="0" fontId="16" fillId="24" borderId="63" xfId="53" applyFont="1" applyFill="1" applyBorder="1" applyAlignment="1" applyProtection="1">
      <alignment vertical="center"/>
    </xf>
    <xf numFmtId="0" fontId="23" fillId="24" borderId="68" xfId="53" applyFont="1" applyFill="1" applyBorder="1" applyAlignment="1" applyProtection="1">
      <alignment horizontal="left" vertical="center" wrapText="1"/>
    </xf>
    <xf numFmtId="0" fontId="23" fillId="24" borderId="67" xfId="53" applyFont="1" applyFill="1" applyBorder="1" applyAlignment="1" applyProtection="1">
      <alignment horizontal="left" vertical="center" wrapText="1"/>
    </xf>
    <xf numFmtId="0" fontId="91" fillId="24" borderId="0" xfId="0" applyFont="1" applyFill="1" applyBorder="1" applyAlignment="1" applyProtection="1">
      <alignment horizontal="left" vertical="center" wrapText="1"/>
    </xf>
    <xf numFmtId="0" fontId="38" fillId="0" borderId="0" xfId="0" applyFont="1" applyAlignment="1">
      <alignment vertical="center" wrapText="1"/>
    </xf>
    <xf numFmtId="0" fontId="23" fillId="24" borderId="25" xfId="53" applyFont="1" applyFill="1" applyBorder="1" applyAlignment="1" applyProtection="1">
      <alignment horizontal="left" vertical="center" wrapText="1"/>
    </xf>
    <xf numFmtId="0" fontId="23" fillId="24" borderId="26" xfId="53" applyFont="1" applyFill="1" applyBorder="1" applyAlignment="1" applyProtection="1">
      <alignment horizontal="left" vertical="center" wrapText="1"/>
    </xf>
    <xf numFmtId="0" fontId="54" fillId="27" borderId="10" xfId="53" applyFont="1" applyFill="1" applyBorder="1" applyAlignment="1" applyProtection="1">
      <alignment horizontal="left" vertical="center"/>
    </xf>
    <xf numFmtId="14" fontId="54" fillId="27" borderId="10" xfId="53" applyNumberFormat="1" applyFont="1" applyFill="1" applyBorder="1" applyAlignment="1" applyProtection="1">
      <alignment horizontal="left" vertical="center"/>
    </xf>
    <xf numFmtId="0" fontId="53" fillId="27" borderId="0" xfId="0" applyFont="1" applyFill="1" applyBorder="1" applyAlignment="1" applyProtection="1">
      <alignment horizontal="left" vertical="center" wrapText="1"/>
    </xf>
    <xf numFmtId="0" fontId="0" fillId="0" borderId="0" xfId="0" applyAlignment="1">
      <alignment vertical="center" wrapText="1"/>
    </xf>
    <xf numFmtId="0" fontId="53" fillId="24" borderId="0" xfId="0" applyFont="1" applyFill="1" applyBorder="1" applyAlignment="1" applyProtection="1">
      <alignment horizontal="left" vertical="center" wrapText="1"/>
    </xf>
    <xf numFmtId="0" fontId="49" fillId="0" borderId="0" xfId="0" applyFont="1" applyAlignment="1">
      <alignment vertical="center" wrapText="1"/>
    </xf>
    <xf numFmtId="0" fontId="22" fillId="27" borderId="0" xfId="0" applyFont="1" applyFill="1" applyBorder="1" applyAlignment="1" applyProtection="1">
      <alignment horizontal="left" vertical="center" wrapText="1"/>
    </xf>
    <xf numFmtId="0" fontId="16" fillId="0" borderId="40"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30" borderId="40" xfId="0" applyFont="1" applyFill="1" applyBorder="1" applyAlignment="1">
      <alignment horizontal="center" vertical="center"/>
    </xf>
    <xf numFmtId="0" fontId="16" fillId="30" borderId="46" xfId="0" applyFont="1" applyFill="1" applyBorder="1" applyAlignment="1">
      <alignment horizontal="center" vertical="center"/>
    </xf>
    <xf numFmtId="0" fontId="16" fillId="30" borderId="47" xfId="0" applyFont="1" applyFill="1" applyBorder="1" applyAlignment="1">
      <alignment horizontal="center" vertical="center"/>
    </xf>
    <xf numFmtId="0" fontId="16" fillId="30" borderId="71" xfId="0" applyFont="1" applyFill="1" applyBorder="1" applyAlignment="1">
      <alignment horizontal="center" vertical="center"/>
    </xf>
    <xf numFmtId="0" fontId="16" fillId="30" borderId="40" xfId="0" applyFont="1" applyFill="1" applyBorder="1" applyAlignment="1">
      <alignment horizontal="center" vertical="center" wrapText="1"/>
    </xf>
    <xf numFmtId="0" fontId="16" fillId="30" borderId="41" xfId="0" applyFont="1" applyFill="1" applyBorder="1" applyAlignment="1">
      <alignment horizontal="center" vertical="center" wrapText="1"/>
    </xf>
    <xf numFmtId="16" fontId="16" fillId="0" borderId="40" xfId="0" applyNumberFormat="1" applyFont="1" applyFill="1" applyBorder="1" applyAlignment="1">
      <alignment horizontal="center" vertical="center" wrapText="1"/>
    </xf>
    <xf numFmtId="16" fontId="16" fillId="0" borderId="42" xfId="0" applyNumberFormat="1" applyFont="1" applyFill="1" applyBorder="1" applyAlignment="1">
      <alignment horizontal="center" vertical="center" wrapText="1"/>
    </xf>
    <xf numFmtId="16" fontId="16" fillId="0" borderId="41" xfId="0" applyNumberFormat="1"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44" xfId="0" applyFont="1" applyFill="1" applyBorder="1" applyAlignment="1">
      <alignment horizontal="center" vertical="center" wrapText="1"/>
    </xf>
    <xf numFmtId="1" fontId="16" fillId="0" borderId="48" xfId="0" applyNumberFormat="1" applyFont="1" applyFill="1" applyBorder="1" applyAlignment="1">
      <alignment horizontal="center" vertical="center" wrapText="1"/>
    </xf>
    <xf numFmtId="1" fontId="16" fillId="0" borderId="49" xfId="0" applyNumberFormat="1" applyFont="1" applyFill="1" applyBorder="1" applyAlignment="1">
      <alignment horizontal="center" vertical="center" wrapText="1"/>
    </xf>
    <xf numFmtId="1" fontId="16" fillId="0" borderId="50" xfId="0" applyNumberFormat="1" applyFont="1" applyFill="1" applyBorder="1" applyAlignment="1">
      <alignment horizontal="center" vertical="center" wrapText="1"/>
    </xf>
    <xf numFmtId="1" fontId="16" fillId="0" borderId="51" xfId="0" applyNumberFormat="1" applyFont="1" applyFill="1" applyBorder="1" applyAlignment="1">
      <alignment horizontal="center" vertical="center" wrapText="1"/>
    </xf>
    <xf numFmtId="1" fontId="16" fillId="0" borderId="52" xfId="0" applyNumberFormat="1" applyFont="1" applyFill="1" applyBorder="1" applyAlignment="1">
      <alignment horizontal="center" vertical="center" wrapText="1"/>
    </xf>
    <xf numFmtId="1" fontId="16" fillId="30" borderId="48" xfId="0" applyNumberFormat="1" applyFont="1" applyFill="1" applyBorder="1" applyAlignment="1">
      <alignment horizontal="center" vertical="center"/>
    </xf>
    <xf numFmtId="1" fontId="16" fillId="30" borderId="53" xfId="0" applyNumberFormat="1" applyFont="1" applyFill="1" applyBorder="1" applyAlignment="1">
      <alignment horizontal="center" vertical="center"/>
    </xf>
    <xf numFmtId="0" fontId="16" fillId="30" borderId="43" xfId="0" applyFont="1" applyFill="1" applyBorder="1" applyAlignment="1">
      <alignment horizontal="center" vertical="center" wrapText="1"/>
    </xf>
    <xf numFmtId="0" fontId="16" fillId="30" borderId="44" xfId="0" applyFont="1" applyFill="1" applyBorder="1" applyAlignment="1">
      <alignment horizontal="center" vertical="center" wrapText="1"/>
    </xf>
    <xf numFmtId="16" fontId="16" fillId="30" borderId="43" xfId="0" applyNumberFormat="1" applyFont="1" applyFill="1" applyBorder="1" applyAlignment="1">
      <alignment horizontal="center" vertical="center" wrapText="1"/>
    </xf>
    <xf numFmtId="1" fontId="16" fillId="30" borderId="51" xfId="0" applyNumberFormat="1" applyFont="1" applyFill="1" applyBorder="1" applyAlignment="1">
      <alignment horizontal="center" vertical="center" wrapText="1"/>
    </xf>
    <xf numFmtId="1" fontId="16" fillId="30" borderId="52" xfId="0" applyNumberFormat="1" applyFont="1" applyFill="1" applyBorder="1" applyAlignment="1">
      <alignment horizontal="center" vertical="center" wrapText="1"/>
    </xf>
    <xf numFmtId="1" fontId="16" fillId="30" borderId="51" xfId="0" applyNumberFormat="1" applyFont="1" applyFill="1" applyBorder="1" applyAlignment="1">
      <alignment horizontal="center" vertical="center"/>
    </xf>
    <xf numFmtId="1" fontId="16" fillId="30" borderId="52" xfId="0" applyNumberFormat="1" applyFont="1" applyFill="1" applyBorder="1" applyAlignment="1">
      <alignment horizontal="center" vertical="center"/>
    </xf>
    <xf numFmtId="1" fontId="16" fillId="30" borderId="49" xfId="0" applyNumberFormat="1" applyFont="1" applyFill="1" applyBorder="1" applyAlignment="1">
      <alignment horizontal="center" vertical="center"/>
    </xf>
    <xf numFmtId="1" fontId="16" fillId="30" borderId="48" xfId="0" applyNumberFormat="1" applyFont="1" applyFill="1" applyBorder="1" applyAlignment="1">
      <alignment horizontal="center" vertical="center" wrapText="1"/>
    </xf>
    <xf numFmtId="1" fontId="16" fillId="30" borderId="49" xfId="0" applyNumberFormat="1" applyFont="1" applyFill="1" applyBorder="1" applyAlignment="1">
      <alignment horizontal="center" vertical="center" wrapText="1"/>
    </xf>
    <xf numFmtId="0" fontId="19" fillId="37" borderId="36" xfId="0" applyFont="1" applyFill="1" applyBorder="1" applyAlignment="1">
      <alignment horizontal="center" vertical="center"/>
    </xf>
    <xf numFmtId="0" fontId="16" fillId="0" borderId="38" xfId="0" applyFont="1" applyBorder="1" applyAlignment="1">
      <alignment horizontal="center" vertical="center"/>
    </xf>
    <xf numFmtId="0" fontId="19" fillId="37" borderId="37" xfId="0" applyFont="1" applyFill="1" applyBorder="1" applyAlignment="1">
      <alignment horizontal="center" vertical="center"/>
    </xf>
    <xf numFmtId="0" fontId="19" fillId="37" borderId="38" xfId="0" applyFont="1" applyFill="1" applyBorder="1" applyAlignment="1">
      <alignment horizontal="center" vertical="center"/>
    </xf>
    <xf numFmtId="0" fontId="16" fillId="0" borderId="37" xfId="0" applyFont="1" applyBorder="1" applyAlignment="1">
      <alignment horizontal="center" vertical="center"/>
    </xf>
    <xf numFmtId="0" fontId="22" fillId="24" borderId="0" xfId="54" applyFont="1" applyFill="1" applyBorder="1" applyAlignment="1" applyProtection="1">
      <alignment horizontal="left" vertical="center" wrapText="1"/>
    </xf>
    <xf numFmtId="0" fontId="46" fillId="0" borderId="0" xfId="0" applyFont="1" applyAlignment="1">
      <alignment horizontal="left" vertical="center" wrapText="1"/>
    </xf>
  </cellXfs>
  <cellStyles count="68">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Hyperlink" xfId="47" builtinId="8"/>
    <cellStyle name="Linked Cell" xfId="62"/>
    <cellStyle name="Neutral" xfId="49" builtinId="28" customBuiltin="1"/>
    <cellStyle name="Normal 2" xfId="67"/>
    <cellStyle name="Normal 3" xfId="65"/>
    <cellStyle name="Note" xfId="50"/>
    <cellStyle name="Standard" xfId="0" builtinId="0"/>
    <cellStyle name="Standard 2" xfId="66"/>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42">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s>
  <tableStyles count="0" defaultTableStyle="TableStyleMedium2" defaultPivotStyle="PivotStyleLight16"/>
  <colors>
    <mruColors>
      <color rgb="FFCC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Results!$H$16</c:f>
              <c:strCache>
                <c:ptCount val="1"/>
                <c:pt idx="0">
                  <c:v>Result</c:v>
                </c:pt>
              </c:strCache>
            </c:strRef>
          </c:tx>
          <c:spPr>
            <a:solidFill>
              <a:srgbClr val="99CCFF"/>
            </a:solidFill>
            <a:ln w="12700">
              <a:solidFill>
                <a:srgbClr val="000000"/>
              </a:solidFill>
              <a:prstDash val="solid"/>
            </a:ln>
          </c:spPr>
          <c:cat>
            <c:strRef>
              <c:f>Results!$O$19:$P$33</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Results!$N$19:$N$33</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BC62-4500-BEA9-0D59241B1937}"/>
            </c:ext>
          </c:extLst>
        </c:ser>
        <c:ser>
          <c:idx val="1"/>
          <c:order val="1"/>
          <c:tx>
            <c:strRef>
              <c:f>Results!$G$16</c:f>
              <c:strCache>
                <c:ptCount val="1"/>
                <c:pt idx="0">
                  <c:v>Target maturity level</c:v>
                </c:pt>
              </c:strCache>
            </c:strRef>
          </c:tx>
          <c:spPr>
            <a:noFill/>
            <a:ln w="25400">
              <a:solidFill>
                <a:srgbClr val="339966"/>
              </a:solidFill>
              <a:prstDash val="solid"/>
            </a:ln>
          </c:spPr>
          <c:cat>
            <c:strRef>
              <c:f>Results!$O$19:$P$33</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Results!$M$19:$M$33</c:f>
              <c:numCache>
                <c:formatCode>0.00</c:formatCode>
                <c:ptCount val="15"/>
                <c:pt idx="0">
                  <c:v>3</c:v>
                </c:pt>
                <c:pt idx="1">
                  <c:v>3</c:v>
                </c:pt>
                <c:pt idx="2">
                  <c:v>3</c:v>
                </c:pt>
                <c:pt idx="3">
                  <c:v>3.5</c:v>
                </c:pt>
                <c:pt idx="4">
                  <c:v>2.75</c:v>
                </c:pt>
                <c:pt idx="5">
                  <c:v>3.1666666666666665</c:v>
                </c:pt>
                <c:pt idx="6">
                  <c:v>3</c:v>
                </c:pt>
                <c:pt idx="7">
                  <c:v>2.5</c:v>
                </c:pt>
                <c:pt idx="8">
                  <c:v>3.1111111111111112</c:v>
                </c:pt>
                <c:pt idx="9">
                  <c:v>3</c:v>
                </c:pt>
                <c:pt idx="10">
                  <c:v>2.75</c:v>
                </c:pt>
                <c:pt idx="11">
                  <c:v>3</c:v>
                </c:pt>
                <c:pt idx="12">
                  <c:v>3.5</c:v>
                </c:pt>
                <c:pt idx="13">
                  <c:v>3</c:v>
                </c:pt>
                <c:pt idx="14">
                  <c:v>3</c:v>
                </c:pt>
              </c:numCache>
            </c:numRef>
          </c:val>
          <c:extLst xmlns:c16r2="http://schemas.microsoft.com/office/drawing/2015/06/chart">
            <c:ext xmlns:c16="http://schemas.microsoft.com/office/drawing/2014/chart" uri="{C3380CC4-5D6E-409C-BE32-E72D297353CC}">
              <c16:uniqueId val="{00000001-BC62-4500-BEA9-0D59241B1937}"/>
            </c:ext>
          </c:extLst>
        </c:ser>
        <c:dLbls>
          <c:showLegendKey val="0"/>
          <c:showVal val="0"/>
          <c:showCatName val="0"/>
          <c:showSerName val="0"/>
          <c:showPercent val="0"/>
          <c:showBubbleSize val="0"/>
        </c:dLbls>
        <c:axId val="153109632"/>
        <c:axId val="153111168"/>
      </c:radarChart>
      <c:catAx>
        <c:axId val="153109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153111168"/>
        <c:crossesAt val="0"/>
        <c:auto val="0"/>
        <c:lblAlgn val="ctr"/>
        <c:lblOffset val="100"/>
        <c:noMultiLvlLbl val="0"/>
      </c:catAx>
      <c:valAx>
        <c:axId val="153111168"/>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153109632"/>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3</xdr:col>
      <xdr:colOff>0</xdr:colOff>
      <xdr:row>1</xdr:row>
      <xdr:rowOff>0</xdr:rowOff>
    </xdr:to>
    <xdr:pic>
      <xdr:nvPicPr>
        <xdr:cNvPr id="3" name="Picture 1">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4476750</xdr:colOff>
      <xdr:row>0</xdr:row>
      <xdr:rowOff>104775</xdr:rowOff>
    </xdr:from>
    <xdr:to>
      <xdr:col>1</xdr:col>
      <xdr:colOff>7372350</xdr:colOff>
      <xdr:row>0</xdr:row>
      <xdr:rowOff>666750</xdr:rowOff>
    </xdr:to>
    <xdr:pic>
      <xdr:nvPicPr>
        <xdr:cNvPr id="4" name="Picture 1">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3077" name="Picture 1">
          <a:extLst>
            <a:ext uri="{FF2B5EF4-FFF2-40B4-BE49-F238E27FC236}">
              <a16:creationId xmlns:a16="http://schemas.microsoft.com/office/drawing/2014/main" xmlns="" id="{00000000-0008-0000-0B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4124325</xdr:colOff>
      <xdr:row>0</xdr:row>
      <xdr:rowOff>85725</xdr:rowOff>
    </xdr:from>
    <xdr:to>
      <xdr:col>2</xdr:col>
      <xdr:colOff>704850</xdr:colOff>
      <xdr:row>2</xdr:row>
      <xdr:rowOff>114300</xdr:rowOff>
    </xdr:to>
    <xdr:pic>
      <xdr:nvPicPr>
        <xdr:cNvPr id="3" name="Picture 1">
          <a:extLst>
            <a:ext uri="{FF2B5EF4-FFF2-40B4-BE49-F238E27FC236}">
              <a16:creationId xmlns:a16="http://schemas.microsoft.com/office/drawing/2014/main" xmlns="" id="{00000000-0008-0000-0C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3171825</xdr:colOff>
      <xdr:row>0</xdr:row>
      <xdr:rowOff>104775</xdr:rowOff>
    </xdr:from>
    <xdr:to>
      <xdr:col>2</xdr:col>
      <xdr:colOff>714375</xdr:colOff>
      <xdr:row>0</xdr:row>
      <xdr:rowOff>666750</xdr:rowOff>
    </xdr:to>
    <xdr:pic>
      <xdr:nvPicPr>
        <xdr:cNvPr id="3" name="Picture 2">
          <a:extLst>
            <a:ext uri="{FF2B5EF4-FFF2-40B4-BE49-F238E27FC236}">
              <a16:creationId xmlns:a16="http://schemas.microsoft.com/office/drawing/2014/main" xmlns=""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4448175</xdr:colOff>
      <xdr:row>0</xdr:row>
      <xdr:rowOff>95250</xdr:rowOff>
    </xdr:from>
    <xdr:to>
      <xdr:col>1</xdr:col>
      <xdr:colOff>7343775</xdr:colOff>
      <xdr:row>0</xdr:row>
      <xdr:rowOff>657225</xdr:rowOff>
    </xdr:to>
    <xdr:pic>
      <xdr:nvPicPr>
        <xdr:cNvPr id="2" name="Picture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2475"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4429125</xdr:colOff>
      <xdr:row>0</xdr:row>
      <xdr:rowOff>133350</xdr:rowOff>
    </xdr:from>
    <xdr:to>
      <xdr:col>1</xdr:col>
      <xdr:colOff>7324725</xdr:colOff>
      <xdr:row>0</xdr:row>
      <xdr:rowOff>695325</xdr:rowOff>
    </xdr:to>
    <xdr:pic>
      <xdr:nvPicPr>
        <xdr:cNvPr id="2" name="Picture 1">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333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114300</xdr:rowOff>
    </xdr:from>
    <xdr:to>
      <xdr:col>3</xdr:col>
      <xdr:colOff>0</xdr:colOff>
      <xdr:row>0</xdr:row>
      <xdr:rowOff>676275</xdr:rowOff>
    </xdr:to>
    <xdr:pic>
      <xdr:nvPicPr>
        <xdr:cNvPr id="2053" name="Picture 1">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7</xdr:row>
      <xdr:rowOff>28575</xdr:rowOff>
    </xdr:from>
    <xdr:to>
      <xdr:col>8</xdr:col>
      <xdr:colOff>0</xdr:colOff>
      <xdr:row>9</xdr:row>
      <xdr:rowOff>295275</xdr:rowOff>
    </xdr:to>
    <xdr:graphicFrame macro="">
      <xdr:nvGraphicFramePr>
        <xdr:cNvPr id="5144" name="Diagramm 4">
          <a:extLst>
            <a:ext uri="{FF2B5EF4-FFF2-40B4-BE49-F238E27FC236}">
              <a16:creationId xmlns:a16="http://schemas.microsoft.com/office/drawing/2014/main" xmlns="" id="{00000000-0008-0000-0100-00001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0</xdr:row>
      <xdr:rowOff>66675</xdr:rowOff>
    </xdr:from>
    <xdr:to>
      <xdr:col>7</xdr:col>
      <xdr:colOff>714375</xdr:colOff>
      <xdr:row>0</xdr:row>
      <xdr:rowOff>628650</xdr:rowOff>
    </xdr:to>
    <xdr:pic>
      <xdr:nvPicPr>
        <xdr:cNvPr id="5146" name="Picture 6">
          <a:extLst>
            <a:ext uri="{FF2B5EF4-FFF2-40B4-BE49-F238E27FC236}">
              <a16:creationId xmlns:a16="http://schemas.microsoft.com/office/drawing/2014/main" xmlns="" id="{00000000-0008-0000-0100-00001A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12</xdr:row>
      <xdr:rowOff>47625</xdr:rowOff>
    </xdr:from>
    <xdr:to>
      <xdr:col>8</xdr:col>
      <xdr:colOff>0</xdr:colOff>
      <xdr:row>12</xdr:row>
      <xdr:rowOff>609600</xdr:rowOff>
    </xdr:to>
    <xdr:pic>
      <xdr:nvPicPr>
        <xdr:cNvPr id="5147" name="Picture 7">
          <a:extLst>
            <a:ext uri="{FF2B5EF4-FFF2-40B4-BE49-F238E27FC236}">
              <a16:creationId xmlns:a16="http://schemas.microsoft.com/office/drawing/2014/main" xmlns="" id="{00000000-0008-0000-0100-00001B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70104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361950</xdr:colOff>
      <xdr:row>71</xdr:row>
      <xdr:rowOff>66675</xdr:rowOff>
    </xdr:from>
    <xdr:to>
      <xdr:col>8</xdr:col>
      <xdr:colOff>9525</xdr:colOff>
      <xdr:row>71</xdr:row>
      <xdr:rowOff>628650</xdr:rowOff>
    </xdr:to>
    <xdr:pic>
      <xdr:nvPicPr>
        <xdr:cNvPr id="5" name="Picture 7">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166401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4476750</xdr:colOff>
      <xdr:row>0</xdr:row>
      <xdr:rowOff>85725</xdr:rowOff>
    </xdr:from>
    <xdr:to>
      <xdr:col>4</xdr:col>
      <xdr:colOff>7372350</xdr:colOff>
      <xdr:row>0</xdr:row>
      <xdr:rowOff>647700</xdr:rowOff>
    </xdr:to>
    <xdr:pic>
      <xdr:nvPicPr>
        <xdr:cNvPr id="2" name="Picture 6">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4448175</xdr:colOff>
      <xdr:row>0</xdr:row>
      <xdr:rowOff>104775</xdr:rowOff>
    </xdr:from>
    <xdr:to>
      <xdr:col>4</xdr:col>
      <xdr:colOff>7343775</xdr:colOff>
      <xdr:row>0</xdr:row>
      <xdr:rowOff>666750</xdr:rowOff>
    </xdr:to>
    <xdr:pic>
      <xdr:nvPicPr>
        <xdr:cNvPr id="2" name="Picture 7">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4480477</xdr:colOff>
      <xdr:row>0</xdr:row>
      <xdr:rowOff>87795</xdr:rowOff>
    </xdr:from>
    <xdr:to>
      <xdr:col>4</xdr:col>
      <xdr:colOff>7376077</xdr:colOff>
      <xdr:row>0</xdr:row>
      <xdr:rowOff>649770</xdr:rowOff>
    </xdr:to>
    <xdr:pic>
      <xdr:nvPicPr>
        <xdr:cNvPr id="4" name="Picture 7">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4105275</xdr:colOff>
      <xdr:row>0</xdr:row>
      <xdr:rowOff>85725</xdr:rowOff>
    </xdr:from>
    <xdr:to>
      <xdr:col>2</xdr:col>
      <xdr:colOff>285750</xdr:colOff>
      <xdr:row>0</xdr:row>
      <xdr:rowOff>647700</xdr:rowOff>
    </xdr:to>
    <xdr:pic>
      <xdr:nvPicPr>
        <xdr:cNvPr id="2" name="Picture 1">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4105275</xdr:colOff>
      <xdr:row>0</xdr:row>
      <xdr:rowOff>85725</xdr:rowOff>
    </xdr:from>
    <xdr:to>
      <xdr:col>2</xdr:col>
      <xdr:colOff>285750</xdr:colOff>
      <xdr:row>0</xdr:row>
      <xdr:rowOff>647700</xdr:rowOff>
    </xdr:to>
    <xdr:pic>
      <xdr:nvPicPr>
        <xdr:cNvPr id="3" name="Picture 2">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creativecommons.org/licenses/by-nd/3.0/de/"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7"/>
  <sheetViews>
    <sheetView zoomScaleNormal="100" workbookViewId="0">
      <selection activeCell="A2" sqref="A2"/>
    </sheetView>
  </sheetViews>
  <sheetFormatPr baseColWidth="10" defaultColWidth="9.140625" defaultRowHeight="12.75"/>
  <cols>
    <col min="1" max="1" width="1.7109375" style="16" customWidth="1"/>
    <col min="2" max="2" width="110.7109375" style="290" customWidth="1"/>
    <col min="3" max="3" width="1.7109375" style="16" customWidth="1"/>
    <col min="4" max="16384" width="9.140625" style="265"/>
  </cols>
  <sheetData>
    <row r="1" spans="1:4" s="287" customFormat="1" ht="60" customHeight="1">
      <c r="A1" s="8"/>
      <c r="B1" s="285" t="s">
        <v>0</v>
      </c>
      <c r="C1" s="8"/>
      <c r="D1" s="286"/>
    </row>
    <row r="2" spans="1:4">
      <c r="A2" s="7"/>
      <c r="C2" s="7"/>
    </row>
    <row r="3" spans="1:4" ht="45">
      <c r="A3" s="7"/>
      <c r="B3" s="288" t="s">
        <v>161</v>
      </c>
      <c r="C3" s="7"/>
    </row>
    <row r="4" spans="1:4" ht="14.25">
      <c r="A4" s="7"/>
      <c r="B4" s="289"/>
      <c r="C4" s="7"/>
    </row>
    <row r="5" spans="1:4" ht="57" customHeight="1">
      <c r="B5" s="291" t="s">
        <v>164</v>
      </c>
    </row>
    <row r="7" spans="1:4">
      <c r="B7" s="290" t="s">
        <v>162</v>
      </c>
    </row>
    <row r="9" spans="1:4" ht="165.75">
      <c r="B9" s="291" t="s">
        <v>1018</v>
      </c>
    </row>
    <row r="10" spans="1:4" ht="153">
      <c r="A10" s="17"/>
      <c r="B10" s="299" t="s">
        <v>997</v>
      </c>
      <c r="C10" s="17"/>
    </row>
    <row r="11" spans="1:4" ht="51">
      <c r="A11" s="17"/>
      <c r="B11" s="291" t="s">
        <v>998</v>
      </c>
      <c r="C11" s="17"/>
    </row>
    <row r="12" spans="1:4" ht="114.75">
      <c r="A12" s="17"/>
      <c r="B12" s="291" t="s">
        <v>999</v>
      </c>
      <c r="C12" s="17"/>
    </row>
    <row r="13" spans="1:4" ht="127.5">
      <c r="A13" s="8"/>
      <c r="B13" s="291" t="s">
        <v>1000</v>
      </c>
      <c r="C13" s="8"/>
    </row>
    <row r="14" spans="1:4" ht="51">
      <c r="B14" s="299" t="s">
        <v>1001</v>
      </c>
    </row>
    <row r="15" spans="1:4" ht="51">
      <c r="A15" s="12"/>
      <c r="B15" s="291" t="s">
        <v>1006</v>
      </c>
      <c r="C15" s="12"/>
    </row>
    <row r="16" spans="1:4" ht="51">
      <c r="A16" s="17"/>
      <c r="B16" s="291" t="s">
        <v>1005</v>
      </c>
      <c r="C16" s="17"/>
    </row>
    <row r="17" spans="1:3" ht="89.25">
      <c r="A17" s="17"/>
      <c r="B17" s="291" t="s">
        <v>1004</v>
      </c>
      <c r="C17" s="17"/>
    </row>
    <row r="18" spans="1:3" ht="38.25">
      <c r="A18" s="17"/>
      <c r="B18" s="291" t="s">
        <v>1007</v>
      </c>
      <c r="C18" s="17"/>
    </row>
    <row r="19" spans="1:3" ht="38.25">
      <c r="A19" s="17"/>
      <c r="B19" s="299" t="s">
        <v>1003</v>
      </c>
      <c r="C19" s="17"/>
    </row>
    <row r="20" spans="1:3" ht="38.25">
      <c r="A20" s="17"/>
      <c r="B20" s="299" t="s">
        <v>1002</v>
      </c>
      <c r="C20" s="17"/>
    </row>
    <row r="21" spans="1:3" ht="89.25">
      <c r="A21" s="17"/>
      <c r="B21" s="291" t="s">
        <v>163</v>
      </c>
      <c r="C21" s="17"/>
    </row>
    <row r="22" spans="1:3">
      <c r="A22" s="17"/>
      <c r="C22" s="17"/>
    </row>
    <row r="23" spans="1:3">
      <c r="A23" s="17"/>
      <c r="C23" s="17"/>
    </row>
    <row r="24" spans="1:3">
      <c r="A24" s="17"/>
      <c r="C24" s="17"/>
    </row>
    <row r="25" spans="1:3">
      <c r="A25" s="17"/>
      <c r="C25" s="17"/>
    </row>
    <row r="29" spans="1:3">
      <c r="A29" s="284"/>
      <c r="C29" s="284"/>
    </row>
    <row r="35" spans="1:3">
      <c r="A35" s="284"/>
      <c r="C35" s="284"/>
    </row>
    <row r="37" spans="1:3">
      <c r="A37" s="17"/>
      <c r="C37" s="17"/>
    </row>
    <row r="38" spans="1:3">
      <c r="A38" s="17"/>
      <c r="C38" s="17"/>
    </row>
    <row r="39" spans="1:3">
      <c r="A39" s="17"/>
      <c r="C39" s="17"/>
    </row>
    <row r="40" spans="1:3">
      <c r="A40" s="17"/>
      <c r="C40" s="17"/>
    </row>
    <row r="41" spans="1:3">
      <c r="A41" s="17"/>
      <c r="C41" s="17"/>
    </row>
    <row r="42" spans="1:3">
      <c r="A42" s="17"/>
      <c r="C42" s="17"/>
    </row>
    <row r="43" spans="1:3">
      <c r="A43" s="17"/>
      <c r="C43" s="17"/>
    </row>
    <row r="44" spans="1:3">
      <c r="A44" s="17"/>
      <c r="C44" s="17"/>
    </row>
    <row r="49" spans="1:3">
      <c r="A49" s="284"/>
      <c r="C49" s="284"/>
    </row>
    <row r="55" spans="1:3">
      <c r="A55" s="17"/>
      <c r="C55" s="17"/>
    </row>
    <row r="56" spans="1:3">
      <c r="A56" s="17"/>
      <c r="C56" s="17"/>
    </row>
    <row r="57" spans="1:3">
      <c r="A57" s="17"/>
      <c r="C57" s="17"/>
    </row>
    <row r="58" spans="1:3">
      <c r="A58" s="17"/>
      <c r="C58" s="17"/>
    </row>
    <row r="59" spans="1:3">
      <c r="A59" s="17"/>
      <c r="C59" s="17"/>
    </row>
    <row r="60" spans="1:3">
      <c r="A60" s="17"/>
      <c r="C60" s="17"/>
    </row>
    <row r="61" spans="1:3">
      <c r="A61" s="17"/>
      <c r="C61" s="17"/>
    </row>
    <row r="62" spans="1:3">
      <c r="A62" s="17"/>
      <c r="C62" s="17"/>
    </row>
    <row r="63" spans="1:3">
      <c r="A63" s="17"/>
      <c r="C63" s="17"/>
    </row>
    <row r="69" spans="1:3">
      <c r="A69" s="17"/>
      <c r="C69" s="17"/>
    </row>
    <row r="70" spans="1:3">
      <c r="A70" s="17"/>
      <c r="C70" s="17"/>
    </row>
    <row r="71" spans="1:3">
      <c r="A71" s="17"/>
      <c r="C71" s="17"/>
    </row>
    <row r="72" spans="1:3">
      <c r="A72" s="17"/>
      <c r="C72" s="17"/>
    </row>
    <row r="73" spans="1:3">
      <c r="A73" s="17"/>
      <c r="C73" s="17"/>
    </row>
    <row r="74" spans="1:3">
      <c r="A74" s="17"/>
      <c r="C74" s="17"/>
    </row>
    <row r="76" spans="1:3">
      <c r="A76" s="453"/>
      <c r="C76" s="453"/>
    </row>
    <row r="82" spans="1:3">
      <c r="A82" s="17"/>
      <c r="C82" s="17"/>
    </row>
    <row r="83" spans="1:3">
      <c r="A83" s="17"/>
      <c r="C83" s="17"/>
    </row>
    <row r="84" spans="1:3">
      <c r="A84" s="17"/>
      <c r="C84" s="17"/>
    </row>
    <row r="85" spans="1:3">
      <c r="A85" s="17"/>
      <c r="C85" s="17"/>
    </row>
    <row r="86" spans="1:3">
      <c r="A86" s="12"/>
      <c r="C86" s="12"/>
    </row>
    <row r="96" spans="1:3">
      <c r="A96" s="17"/>
      <c r="C96" s="17"/>
    </row>
    <row r="97" spans="1:3">
      <c r="A97" s="17"/>
      <c r="C97" s="17"/>
    </row>
    <row r="98" spans="1:3">
      <c r="A98" s="17"/>
      <c r="C98" s="17"/>
    </row>
    <row r="99" spans="1:3">
      <c r="A99" s="17"/>
      <c r="C99" s="17"/>
    </row>
    <row r="100" spans="1:3">
      <c r="A100" s="17"/>
      <c r="C100" s="17"/>
    </row>
    <row r="101" spans="1:3">
      <c r="A101" s="17"/>
      <c r="C101" s="17"/>
    </row>
    <row r="102" spans="1:3">
      <c r="A102" s="17"/>
      <c r="C102" s="17"/>
    </row>
    <row r="103" spans="1:3">
      <c r="A103" s="17"/>
      <c r="C103" s="17"/>
    </row>
    <row r="110" spans="1:3">
      <c r="A110" s="17"/>
      <c r="C110" s="17"/>
    </row>
    <row r="111" spans="1:3">
      <c r="A111" s="17"/>
      <c r="C111" s="17"/>
    </row>
    <row r="112" spans="1:3">
      <c r="A112" s="17"/>
      <c r="C112" s="17"/>
    </row>
    <row r="113" spans="1:3">
      <c r="A113" s="17"/>
      <c r="C113" s="17"/>
    </row>
    <row r="114" spans="1:3">
      <c r="A114" s="17"/>
      <c r="C114" s="17"/>
    </row>
    <row r="115" spans="1:3">
      <c r="A115" s="17"/>
      <c r="C115" s="17"/>
    </row>
    <row r="125" spans="1:3">
      <c r="A125" s="17"/>
      <c r="C125" s="17"/>
    </row>
    <row r="126" spans="1:3">
      <c r="A126" s="17"/>
      <c r="C126" s="17"/>
    </row>
    <row r="127" spans="1:3">
      <c r="A127" s="17"/>
      <c r="C127" s="17"/>
    </row>
    <row r="128" spans="1:3">
      <c r="A128" s="17"/>
      <c r="C128" s="17"/>
    </row>
    <row r="129" spans="1:3">
      <c r="A129" s="17"/>
      <c r="C129" s="17"/>
    </row>
    <row r="130" spans="1:3">
      <c r="A130" s="17"/>
      <c r="C130" s="17"/>
    </row>
    <row r="131" spans="1:3">
      <c r="A131" s="17"/>
      <c r="C131" s="17"/>
    </row>
    <row r="132" spans="1:3">
      <c r="A132" s="17"/>
      <c r="C132" s="17"/>
    </row>
    <row r="142" spans="1:3">
      <c r="A142" s="17"/>
      <c r="C142" s="17"/>
    </row>
    <row r="143" spans="1:3">
      <c r="A143" s="17"/>
      <c r="C143" s="17"/>
    </row>
    <row r="144" spans="1:3">
      <c r="A144" s="17"/>
      <c r="C144" s="17"/>
    </row>
    <row r="145" spans="1:3">
      <c r="A145" s="17"/>
      <c r="C145" s="17"/>
    </row>
    <row r="146" spans="1:3">
      <c r="A146" s="17"/>
      <c r="C146" s="17"/>
    </row>
    <row r="147" spans="1:3">
      <c r="A147" s="17"/>
      <c r="C147" s="17"/>
    </row>
    <row r="148" spans="1:3">
      <c r="A148" s="17"/>
      <c r="C148" s="17"/>
    </row>
    <row r="149" spans="1:3">
      <c r="A149" s="17"/>
      <c r="C149" s="17"/>
    </row>
    <row r="159" spans="1:3">
      <c r="A159" s="17"/>
      <c r="C159" s="17"/>
    </row>
    <row r="160" spans="1:3">
      <c r="A160" s="17"/>
      <c r="C160" s="17"/>
    </row>
    <row r="161" spans="1:3">
      <c r="A161" s="17"/>
      <c r="C161" s="17"/>
    </row>
    <row r="162" spans="1:3">
      <c r="A162" s="17"/>
      <c r="C162" s="17"/>
    </row>
    <row r="163" spans="1:3">
      <c r="A163" s="17"/>
      <c r="C163" s="17"/>
    </row>
    <row r="164" spans="1:3">
      <c r="A164" s="17"/>
      <c r="C164" s="17"/>
    </row>
    <row r="165" spans="1:3">
      <c r="A165" s="17"/>
      <c r="C165" s="17"/>
    </row>
    <row r="166" spans="1:3">
      <c r="A166" s="17"/>
      <c r="C166" s="17"/>
    </row>
    <row r="178" spans="1:3">
      <c r="A178" s="17"/>
      <c r="C178" s="17"/>
    </row>
    <row r="179" spans="1:3">
      <c r="A179" s="17"/>
      <c r="C179" s="17"/>
    </row>
    <row r="180" spans="1:3">
      <c r="A180" s="17"/>
      <c r="C180" s="17"/>
    </row>
    <row r="181" spans="1:3">
      <c r="A181" s="17"/>
      <c r="C181" s="17"/>
    </row>
    <row r="182" spans="1:3">
      <c r="A182" s="17"/>
      <c r="C182" s="17"/>
    </row>
    <row r="183" spans="1:3">
      <c r="A183" s="17"/>
      <c r="C183" s="17"/>
    </row>
    <row r="184" spans="1:3">
      <c r="A184" s="17"/>
      <c r="C184" s="17"/>
    </row>
    <row r="185" spans="1:3">
      <c r="A185" s="17"/>
      <c r="C185" s="17"/>
    </row>
    <row r="195" spans="1:3">
      <c r="A195" s="17"/>
      <c r="C195" s="17"/>
    </row>
    <row r="196" spans="1:3">
      <c r="A196" s="17"/>
      <c r="C196" s="17"/>
    </row>
    <row r="197" spans="1:3">
      <c r="A197" s="17"/>
      <c r="C197" s="17"/>
    </row>
    <row r="198" spans="1:3">
      <c r="A198" s="17"/>
      <c r="C198" s="17"/>
    </row>
    <row r="199" spans="1:3">
      <c r="A199" s="17"/>
      <c r="C199" s="17"/>
    </row>
    <row r="200" spans="1:3">
      <c r="A200" s="17"/>
      <c r="C200" s="17"/>
    </row>
    <row r="201" spans="1:3">
      <c r="A201" s="17"/>
      <c r="C201" s="17"/>
    </row>
    <row r="202" spans="1:3">
      <c r="A202" s="17"/>
      <c r="C202" s="17"/>
    </row>
    <row r="212" spans="1:3">
      <c r="A212" s="17"/>
      <c r="C212" s="17"/>
    </row>
    <row r="213" spans="1:3">
      <c r="A213" s="17"/>
      <c r="C213" s="17"/>
    </row>
    <row r="214" spans="1:3">
      <c r="A214" s="17"/>
      <c r="C214" s="17"/>
    </row>
    <row r="215" spans="1:3">
      <c r="A215" s="17"/>
      <c r="C215" s="17"/>
    </row>
    <row r="216" spans="1:3">
      <c r="A216" s="17"/>
      <c r="C216" s="17"/>
    </row>
    <row r="217" spans="1:3">
      <c r="A217" s="17"/>
      <c r="C217" s="17"/>
    </row>
    <row r="218" spans="1:3">
      <c r="A218" s="17"/>
      <c r="C218" s="17"/>
    </row>
    <row r="219" spans="1:3">
      <c r="A219" s="17"/>
      <c r="C219" s="17"/>
    </row>
    <row r="229" spans="1:3">
      <c r="A229" s="17"/>
      <c r="C229" s="17"/>
    </row>
    <row r="230" spans="1:3">
      <c r="A230" s="17"/>
      <c r="C230" s="17"/>
    </row>
    <row r="231" spans="1:3">
      <c r="A231" s="17"/>
      <c r="C231" s="17"/>
    </row>
    <row r="232" spans="1:3">
      <c r="A232" s="17"/>
      <c r="C232" s="17"/>
    </row>
    <row r="233" spans="1:3">
      <c r="A233" s="17"/>
      <c r="C233" s="17"/>
    </row>
    <row r="234" spans="1:3">
      <c r="A234" s="17"/>
      <c r="C234" s="17"/>
    </row>
    <row r="235" spans="1:3">
      <c r="A235" s="17"/>
      <c r="C235" s="17"/>
    </row>
    <row r="236" spans="1:3">
      <c r="A236" s="17"/>
      <c r="C236" s="17"/>
    </row>
    <row r="246" spans="1:3">
      <c r="A246" s="17"/>
      <c r="C246" s="17"/>
    </row>
    <row r="247" spans="1:3">
      <c r="A247" s="17"/>
      <c r="C247" s="17"/>
    </row>
    <row r="248" spans="1:3">
      <c r="A248" s="17"/>
      <c r="C248" s="17"/>
    </row>
    <row r="249" spans="1:3">
      <c r="A249" s="17"/>
      <c r="C249" s="17"/>
    </row>
    <row r="250" spans="1:3">
      <c r="A250" s="17"/>
      <c r="C250" s="17"/>
    </row>
    <row r="251" spans="1:3">
      <c r="A251" s="17"/>
      <c r="C251" s="17"/>
    </row>
    <row r="252" spans="1:3">
      <c r="A252" s="17"/>
      <c r="C252" s="17"/>
    </row>
    <row r="253" spans="1:3">
      <c r="A253" s="17"/>
      <c r="C253" s="17"/>
    </row>
    <row r="263" spans="1:3">
      <c r="A263" s="17"/>
      <c r="C263" s="17"/>
    </row>
    <row r="264" spans="1:3">
      <c r="A264" s="17"/>
      <c r="C264" s="17"/>
    </row>
    <row r="265" spans="1:3">
      <c r="A265" s="17"/>
      <c r="C265" s="17"/>
    </row>
    <row r="266" spans="1:3">
      <c r="A266" s="17"/>
      <c r="C266" s="17"/>
    </row>
    <row r="267" spans="1:3">
      <c r="A267" s="17"/>
      <c r="C267" s="17"/>
    </row>
    <row r="268" spans="1:3">
      <c r="A268" s="17"/>
      <c r="C268" s="17"/>
    </row>
    <row r="269" spans="1:3">
      <c r="A269" s="17"/>
      <c r="C269" s="17"/>
    </row>
    <row r="270" spans="1:3">
      <c r="A270" s="17"/>
      <c r="C270" s="17"/>
    </row>
    <row r="280" spans="1:3">
      <c r="A280" s="17"/>
      <c r="C280" s="17"/>
    </row>
    <row r="281" spans="1:3">
      <c r="A281" s="17"/>
      <c r="C281" s="17"/>
    </row>
    <row r="282" spans="1:3">
      <c r="A282" s="17"/>
      <c r="C282" s="17"/>
    </row>
    <row r="283" spans="1:3">
      <c r="A283" s="17"/>
      <c r="C283" s="17"/>
    </row>
    <row r="284" spans="1:3">
      <c r="A284" s="17"/>
      <c r="C284" s="17"/>
    </row>
    <row r="285" spans="1:3">
      <c r="A285" s="17"/>
      <c r="C285" s="17"/>
    </row>
    <row r="286" spans="1:3">
      <c r="A286" s="17"/>
      <c r="C286" s="17"/>
    </row>
    <row r="287" spans="1:3">
      <c r="A287" s="17"/>
      <c r="C287" s="17"/>
    </row>
    <row r="297" spans="1:3">
      <c r="A297" s="17"/>
      <c r="C297" s="17"/>
    </row>
    <row r="298" spans="1:3">
      <c r="A298" s="17"/>
      <c r="C298" s="17"/>
    </row>
    <row r="299" spans="1:3">
      <c r="A299" s="17"/>
      <c r="C299" s="17"/>
    </row>
    <row r="300" spans="1:3">
      <c r="A300" s="17"/>
      <c r="C300" s="17"/>
    </row>
    <row r="301" spans="1:3">
      <c r="A301" s="17"/>
      <c r="C301" s="17"/>
    </row>
    <row r="302" spans="1:3">
      <c r="A302" s="17"/>
      <c r="C302" s="17"/>
    </row>
    <row r="303" spans="1:3">
      <c r="A303" s="17"/>
      <c r="C303" s="17"/>
    </row>
    <row r="304" spans="1:3">
      <c r="A304" s="17"/>
      <c r="C304" s="17"/>
    </row>
    <row r="314" spans="1:3">
      <c r="A314" s="17"/>
      <c r="C314" s="17"/>
    </row>
    <row r="315" spans="1:3">
      <c r="A315" s="17"/>
      <c r="C315" s="17"/>
    </row>
    <row r="316" spans="1:3">
      <c r="A316" s="17"/>
      <c r="C316" s="17"/>
    </row>
    <row r="317" spans="1:3">
      <c r="A317" s="17"/>
      <c r="C317" s="17"/>
    </row>
    <row r="318" spans="1:3">
      <c r="A318" s="17"/>
      <c r="C318" s="17"/>
    </row>
    <row r="319" spans="1:3">
      <c r="A319" s="17"/>
      <c r="C319" s="17"/>
    </row>
    <row r="320" spans="1:3">
      <c r="A320" s="17"/>
      <c r="C320" s="17"/>
    </row>
    <row r="321" spans="1:3">
      <c r="A321" s="17"/>
      <c r="C321" s="17"/>
    </row>
    <row r="331" spans="1:3">
      <c r="A331" s="17"/>
      <c r="C331" s="17"/>
    </row>
    <row r="332" spans="1:3">
      <c r="A332" s="17"/>
      <c r="C332" s="17"/>
    </row>
    <row r="333" spans="1:3">
      <c r="A333" s="17"/>
      <c r="C333" s="17"/>
    </row>
    <row r="334" spans="1:3">
      <c r="A334" s="17"/>
      <c r="C334" s="17"/>
    </row>
    <row r="335" spans="1:3">
      <c r="A335" s="17"/>
      <c r="C335" s="17"/>
    </row>
    <row r="336" spans="1:3">
      <c r="A336" s="17"/>
      <c r="C336" s="17"/>
    </row>
    <row r="337" spans="1:3">
      <c r="A337" s="17"/>
      <c r="C337" s="17"/>
    </row>
    <row r="338" spans="1:3">
      <c r="A338" s="17"/>
      <c r="C338" s="17"/>
    </row>
    <row r="348" spans="1:3">
      <c r="A348" s="17"/>
      <c r="C348" s="17"/>
    </row>
    <row r="349" spans="1:3">
      <c r="A349" s="17"/>
      <c r="C349" s="17"/>
    </row>
    <row r="350" spans="1:3">
      <c r="A350" s="17"/>
      <c r="C350" s="17"/>
    </row>
    <row r="351" spans="1:3">
      <c r="A351" s="17"/>
      <c r="C351" s="17"/>
    </row>
    <row r="352" spans="1:3">
      <c r="A352" s="17"/>
      <c r="C352" s="17"/>
    </row>
    <row r="353" spans="1:3">
      <c r="A353" s="17"/>
      <c r="C353" s="17"/>
    </row>
    <row r="354" spans="1:3">
      <c r="A354" s="17"/>
      <c r="C354" s="17"/>
    </row>
    <row r="355" spans="1:3">
      <c r="A355" s="17"/>
      <c r="C355" s="17"/>
    </row>
    <row r="365" spans="1:3">
      <c r="A365" s="17"/>
      <c r="C365" s="17"/>
    </row>
    <row r="366" spans="1:3">
      <c r="A366" s="17"/>
      <c r="C366" s="17"/>
    </row>
    <row r="367" spans="1:3">
      <c r="A367" s="17"/>
      <c r="C367" s="17"/>
    </row>
    <row r="368" spans="1:3">
      <c r="A368" s="17"/>
      <c r="C368" s="17"/>
    </row>
    <row r="369" spans="1:3">
      <c r="A369" s="17"/>
      <c r="C369" s="17"/>
    </row>
    <row r="370" spans="1:3">
      <c r="A370" s="17"/>
      <c r="C370" s="17"/>
    </row>
    <row r="371" spans="1:3">
      <c r="A371" s="17"/>
      <c r="C371" s="17"/>
    </row>
    <row r="372" spans="1:3">
      <c r="A372" s="17"/>
      <c r="C372" s="17"/>
    </row>
    <row r="382" spans="1:3">
      <c r="A382" s="17"/>
      <c r="C382" s="17"/>
    </row>
    <row r="383" spans="1:3">
      <c r="A383" s="17"/>
      <c r="C383" s="17"/>
    </row>
    <row r="384" spans="1:3">
      <c r="A384" s="17"/>
      <c r="C384" s="17"/>
    </row>
    <row r="385" spans="1:3">
      <c r="A385" s="17"/>
      <c r="C385" s="17"/>
    </row>
    <row r="386" spans="1:3">
      <c r="A386" s="17"/>
      <c r="C386" s="17"/>
    </row>
    <row r="387" spans="1:3">
      <c r="A387" s="17"/>
      <c r="C387" s="17"/>
    </row>
    <row r="388" spans="1:3">
      <c r="A388" s="17"/>
      <c r="C388" s="17"/>
    </row>
    <row r="389" spans="1:3">
      <c r="A389" s="17"/>
      <c r="C389" s="17"/>
    </row>
    <row r="399" spans="1:3">
      <c r="A399" s="17"/>
      <c r="C399" s="17"/>
    </row>
    <row r="400" spans="1:3">
      <c r="A400" s="17"/>
      <c r="C400" s="17"/>
    </row>
    <row r="401" spans="1:3">
      <c r="A401" s="17"/>
      <c r="C401" s="17"/>
    </row>
    <row r="402" spans="1:3">
      <c r="A402" s="17"/>
      <c r="C402" s="17"/>
    </row>
    <row r="403" spans="1:3">
      <c r="A403" s="17"/>
      <c r="C403" s="17"/>
    </row>
    <row r="404" spans="1:3">
      <c r="A404" s="17"/>
      <c r="C404" s="17"/>
    </row>
    <row r="405" spans="1:3">
      <c r="A405" s="17"/>
      <c r="C405" s="17"/>
    </row>
    <row r="406" spans="1:3">
      <c r="A406" s="17"/>
      <c r="C406" s="17"/>
    </row>
    <row r="416" spans="1:3">
      <c r="A416" s="17"/>
      <c r="C416" s="17"/>
    </row>
    <row r="417" spans="1:3">
      <c r="A417" s="17"/>
      <c r="C417" s="17"/>
    </row>
    <row r="418" spans="1:3">
      <c r="A418" s="17"/>
      <c r="C418" s="17"/>
    </row>
    <row r="419" spans="1:3">
      <c r="A419" s="17"/>
      <c r="C419" s="17"/>
    </row>
    <row r="420" spans="1:3">
      <c r="A420" s="17"/>
      <c r="C420" s="17"/>
    </row>
    <row r="421" spans="1:3">
      <c r="A421" s="17"/>
      <c r="C421" s="17"/>
    </row>
    <row r="422" spans="1:3">
      <c r="A422" s="17"/>
      <c r="C422" s="17"/>
    </row>
    <row r="423" spans="1:3">
      <c r="A423" s="17"/>
      <c r="C423" s="17"/>
    </row>
    <row r="433" spans="1:3">
      <c r="A433" s="17"/>
      <c r="C433" s="17"/>
    </row>
    <row r="434" spans="1:3">
      <c r="A434" s="17"/>
      <c r="C434" s="17"/>
    </row>
    <row r="435" spans="1:3">
      <c r="A435" s="17"/>
      <c r="C435" s="17"/>
    </row>
    <row r="436" spans="1:3">
      <c r="A436" s="17"/>
      <c r="C436" s="17"/>
    </row>
    <row r="437" spans="1:3">
      <c r="A437" s="17"/>
      <c r="C437" s="17"/>
    </row>
    <row r="438" spans="1:3">
      <c r="A438" s="17"/>
      <c r="C438" s="17"/>
    </row>
    <row r="439" spans="1:3">
      <c r="A439" s="17"/>
      <c r="C439" s="17"/>
    </row>
    <row r="440" spans="1:3">
      <c r="A440" s="17"/>
      <c r="C440" s="17"/>
    </row>
    <row r="450" spans="1:3">
      <c r="A450" s="17"/>
      <c r="C450" s="17"/>
    </row>
    <row r="451" spans="1:3">
      <c r="A451" s="17"/>
      <c r="C451" s="17"/>
    </row>
    <row r="452" spans="1:3">
      <c r="A452" s="17"/>
      <c r="C452" s="17"/>
    </row>
    <row r="453" spans="1:3">
      <c r="A453" s="17"/>
      <c r="C453" s="17"/>
    </row>
    <row r="454" spans="1:3">
      <c r="A454" s="17"/>
      <c r="C454" s="17"/>
    </row>
    <row r="455" spans="1:3">
      <c r="A455" s="17"/>
      <c r="C455" s="17"/>
    </row>
    <row r="456" spans="1:3">
      <c r="A456" s="17"/>
      <c r="C456" s="17"/>
    </row>
    <row r="457" spans="1:3">
      <c r="A457" s="17"/>
      <c r="C457" s="17"/>
    </row>
    <row r="469" spans="1:3">
      <c r="A469" s="17"/>
      <c r="C469" s="17"/>
    </row>
    <row r="470" spans="1:3">
      <c r="A470" s="17"/>
      <c r="C470" s="17"/>
    </row>
    <row r="471" spans="1:3">
      <c r="A471" s="17"/>
      <c r="C471" s="17"/>
    </row>
    <row r="472" spans="1:3">
      <c r="A472" s="17"/>
      <c r="C472" s="17"/>
    </row>
    <row r="473" spans="1:3">
      <c r="A473" s="17"/>
      <c r="C473" s="17"/>
    </row>
    <row r="474" spans="1:3">
      <c r="A474" s="17"/>
      <c r="C474" s="17"/>
    </row>
    <row r="475" spans="1:3">
      <c r="A475" s="17"/>
      <c r="C475" s="17"/>
    </row>
    <row r="476" spans="1:3">
      <c r="A476" s="17"/>
      <c r="C476" s="17"/>
    </row>
    <row r="486" spans="1:3">
      <c r="A486" s="17"/>
      <c r="C486" s="17"/>
    </row>
    <row r="487" spans="1:3">
      <c r="A487" s="17"/>
      <c r="C487" s="17"/>
    </row>
    <row r="488" spans="1:3">
      <c r="A488" s="17"/>
      <c r="C488" s="17"/>
    </row>
    <row r="489" spans="1:3">
      <c r="A489" s="17"/>
      <c r="C489" s="17"/>
    </row>
    <row r="490" spans="1:3">
      <c r="A490" s="17"/>
      <c r="C490" s="17"/>
    </row>
    <row r="491" spans="1:3">
      <c r="A491" s="17"/>
      <c r="C491" s="17"/>
    </row>
    <row r="492" spans="1:3">
      <c r="A492" s="17"/>
      <c r="C492" s="17"/>
    </row>
    <row r="493" spans="1:3">
      <c r="A493" s="17"/>
      <c r="C493" s="17"/>
    </row>
    <row r="503" spans="1:3">
      <c r="A503" s="17"/>
      <c r="C503" s="17"/>
    </row>
    <row r="504" spans="1:3">
      <c r="A504" s="17"/>
      <c r="C504" s="17"/>
    </row>
    <row r="505" spans="1:3">
      <c r="A505" s="17"/>
      <c r="C505" s="17"/>
    </row>
    <row r="506" spans="1:3">
      <c r="A506" s="17"/>
      <c r="C506" s="17"/>
    </row>
    <row r="507" spans="1:3">
      <c r="A507" s="17"/>
      <c r="C507" s="17"/>
    </row>
    <row r="508" spans="1:3">
      <c r="A508" s="17"/>
      <c r="C508" s="17"/>
    </row>
    <row r="509" spans="1:3">
      <c r="A509" s="17"/>
      <c r="C509" s="17"/>
    </row>
    <row r="510" spans="1:3">
      <c r="A510" s="17"/>
      <c r="C510" s="17"/>
    </row>
    <row r="520" spans="1:3">
      <c r="A520" s="17"/>
      <c r="C520" s="17"/>
    </row>
    <row r="521" spans="1:3">
      <c r="A521" s="17"/>
      <c r="C521" s="17"/>
    </row>
    <row r="522" spans="1:3">
      <c r="A522" s="17"/>
      <c r="C522" s="17"/>
    </row>
    <row r="523" spans="1:3">
      <c r="A523" s="17"/>
      <c r="C523" s="17"/>
    </row>
    <row r="524" spans="1:3">
      <c r="A524" s="17"/>
      <c r="C524" s="17"/>
    </row>
    <row r="525" spans="1:3">
      <c r="A525" s="17"/>
      <c r="C525" s="17"/>
    </row>
    <row r="526" spans="1:3">
      <c r="A526" s="17"/>
      <c r="C526" s="17"/>
    </row>
    <row r="527" spans="1:3">
      <c r="A527" s="17"/>
      <c r="C527" s="17"/>
    </row>
    <row r="537" spans="1:3">
      <c r="A537" s="17"/>
      <c r="C537" s="17"/>
    </row>
    <row r="538" spans="1:3">
      <c r="A538" s="17"/>
      <c r="C538" s="17"/>
    </row>
    <row r="539" spans="1:3">
      <c r="A539" s="17"/>
      <c r="C539" s="17"/>
    </row>
    <row r="540" spans="1:3">
      <c r="A540" s="17"/>
      <c r="C540" s="17"/>
    </row>
    <row r="541" spans="1:3">
      <c r="A541" s="17"/>
      <c r="C541" s="17"/>
    </row>
    <row r="542" spans="1:3">
      <c r="A542" s="17"/>
      <c r="C542" s="17"/>
    </row>
    <row r="543" spans="1:3">
      <c r="A543" s="17"/>
      <c r="C543" s="17"/>
    </row>
    <row r="544" spans="1:3">
      <c r="A544" s="17"/>
      <c r="C544" s="17"/>
    </row>
    <row r="554" spans="1:3">
      <c r="A554" s="17"/>
      <c r="C554" s="17"/>
    </row>
    <row r="555" spans="1:3">
      <c r="A555" s="17"/>
      <c r="C555" s="17"/>
    </row>
    <row r="556" spans="1:3">
      <c r="A556" s="17"/>
      <c r="C556" s="17"/>
    </row>
    <row r="557" spans="1:3">
      <c r="A557" s="17"/>
      <c r="C557" s="17"/>
    </row>
    <row r="558" spans="1:3">
      <c r="A558" s="17"/>
      <c r="C558" s="17"/>
    </row>
    <row r="559" spans="1:3">
      <c r="A559" s="17"/>
      <c r="C559" s="17"/>
    </row>
    <row r="560" spans="1:3">
      <c r="A560" s="17"/>
      <c r="C560" s="17"/>
    </row>
    <row r="561" spans="1:3">
      <c r="A561" s="17"/>
      <c r="C561" s="17"/>
    </row>
    <row r="571" spans="1:3">
      <c r="A571" s="17"/>
      <c r="C571" s="17"/>
    </row>
    <row r="572" spans="1:3">
      <c r="A572" s="17"/>
      <c r="C572" s="17"/>
    </row>
    <row r="573" spans="1:3">
      <c r="A573" s="17"/>
      <c r="C573" s="17"/>
    </row>
    <row r="574" spans="1:3">
      <c r="A574" s="17"/>
      <c r="C574" s="17"/>
    </row>
    <row r="575" spans="1:3">
      <c r="A575" s="17"/>
      <c r="C575" s="17"/>
    </row>
    <row r="576" spans="1:3">
      <c r="A576" s="17"/>
      <c r="C576" s="17"/>
    </row>
    <row r="577" spans="1:3">
      <c r="A577" s="17"/>
      <c r="C577" s="17"/>
    </row>
    <row r="578" spans="1:3">
      <c r="A578" s="17"/>
      <c r="C578" s="17"/>
    </row>
    <row r="588" spans="1:3">
      <c r="A588" s="17"/>
      <c r="C588" s="17"/>
    </row>
    <row r="589" spans="1:3">
      <c r="A589" s="17"/>
      <c r="C589" s="17"/>
    </row>
    <row r="590" spans="1:3">
      <c r="A590" s="17"/>
      <c r="C590" s="17"/>
    </row>
    <row r="591" spans="1:3">
      <c r="A591" s="17"/>
      <c r="C591" s="17"/>
    </row>
    <row r="592" spans="1:3">
      <c r="A592" s="17"/>
      <c r="C592" s="17"/>
    </row>
    <row r="593" spans="1:3">
      <c r="A593" s="17"/>
      <c r="C593" s="17"/>
    </row>
    <row r="594" spans="1:3">
      <c r="A594" s="17"/>
      <c r="C594" s="17"/>
    </row>
    <row r="595" spans="1:3">
      <c r="A595" s="17"/>
      <c r="C595" s="17"/>
    </row>
    <row r="605" spans="1:3">
      <c r="A605" s="17"/>
      <c r="C605" s="17"/>
    </row>
    <row r="606" spans="1:3">
      <c r="A606" s="17"/>
      <c r="C606" s="17"/>
    </row>
    <row r="607" spans="1:3">
      <c r="A607" s="17"/>
      <c r="C607" s="17"/>
    </row>
    <row r="608" spans="1:3">
      <c r="A608" s="17"/>
      <c r="C608" s="17"/>
    </row>
    <row r="609" spans="1:3">
      <c r="A609" s="17"/>
      <c r="C609" s="17"/>
    </row>
    <row r="610" spans="1:3">
      <c r="A610" s="17"/>
      <c r="C610" s="17"/>
    </row>
    <row r="611" spans="1:3">
      <c r="A611" s="17"/>
      <c r="C611" s="17"/>
    </row>
    <row r="612" spans="1:3">
      <c r="A612" s="17"/>
      <c r="C612" s="17"/>
    </row>
    <row r="622" spans="1:3">
      <c r="A622" s="17"/>
      <c r="C622" s="17"/>
    </row>
    <row r="623" spans="1:3">
      <c r="A623" s="17"/>
      <c r="C623" s="17"/>
    </row>
    <row r="624" spans="1:3">
      <c r="A624" s="17"/>
      <c r="C624" s="17"/>
    </row>
    <row r="625" spans="1:3">
      <c r="A625" s="17"/>
      <c r="C625" s="17"/>
    </row>
    <row r="626" spans="1:3">
      <c r="A626" s="17"/>
      <c r="C626" s="17"/>
    </row>
    <row r="627" spans="1:3">
      <c r="A627" s="17"/>
      <c r="C627" s="17"/>
    </row>
    <row r="628" spans="1:3">
      <c r="A628" s="17"/>
      <c r="C628" s="17"/>
    </row>
    <row r="629" spans="1:3">
      <c r="A629" s="17"/>
      <c r="C629" s="17"/>
    </row>
    <row r="641" spans="1:3">
      <c r="A641" s="17"/>
      <c r="C641" s="17"/>
    </row>
    <row r="642" spans="1:3">
      <c r="A642" s="17"/>
      <c r="C642" s="17"/>
    </row>
    <row r="643" spans="1:3">
      <c r="A643" s="17"/>
      <c r="C643" s="17"/>
    </row>
    <row r="644" spans="1:3">
      <c r="A644" s="17"/>
      <c r="C644" s="17"/>
    </row>
    <row r="645" spans="1:3">
      <c r="A645" s="17"/>
      <c r="C645" s="17"/>
    </row>
    <row r="646" spans="1:3">
      <c r="A646" s="17"/>
      <c r="C646" s="17"/>
    </row>
    <row r="647" spans="1:3">
      <c r="A647" s="17"/>
      <c r="C647" s="17"/>
    </row>
    <row r="648" spans="1:3">
      <c r="A648" s="17"/>
      <c r="C648" s="17"/>
    </row>
    <row r="649" spans="1:3">
      <c r="A649" s="17"/>
      <c r="C649" s="17"/>
    </row>
    <row r="650" spans="1:3">
      <c r="A650" s="17"/>
      <c r="C650" s="17"/>
    </row>
    <row r="658" spans="1:3">
      <c r="A658" s="17"/>
      <c r="C658" s="17"/>
    </row>
    <row r="659" spans="1:3">
      <c r="A659" s="17"/>
      <c r="C659" s="17"/>
    </row>
    <row r="660" spans="1:3">
      <c r="A660" s="17"/>
      <c r="C660" s="17"/>
    </row>
    <row r="661" spans="1:3">
      <c r="A661" s="17"/>
      <c r="C661" s="17"/>
    </row>
    <row r="662" spans="1:3">
      <c r="A662" s="17"/>
      <c r="C662" s="17"/>
    </row>
    <row r="663" spans="1:3">
      <c r="A663" s="17"/>
      <c r="C663" s="17"/>
    </row>
    <row r="664" spans="1:3">
      <c r="A664" s="17"/>
      <c r="C664" s="17"/>
    </row>
    <row r="665" spans="1:3">
      <c r="A665" s="17"/>
      <c r="C665" s="17"/>
    </row>
    <row r="666" spans="1:3">
      <c r="A666" s="17"/>
      <c r="C666" s="17"/>
    </row>
    <row r="667" spans="1:3">
      <c r="A667" s="17"/>
      <c r="C667" s="17"/>
    </row>
    <row r="675" spans="1:3">
      <c r="A675" s="17"/>
      <c r="C675" s="17"/>
    </row>
    <row r="676" spans="1:3">
      <c r="A676" s="17"/>
      <c r="C676" s="17"/>
    </row>
    <row r="677" spans="1:3">
      <c r="A677" s="17"/>
      <c r="C677" s="17"/>
    </row>
    <row r="678" spans="1:3">
      <c r="A678" s="17"/>
      <c r="C678" s="17"/>
    </row>
    <row r="679" spans="1:3">
      <c r="A679" s="17"/>
      <c r="C679" s="17"/>
    </row>
    <row r="680" spans="1:3">
      <c r="A680" s="17"/>
      <c r="C680" s="17"/>
    </row>
    <row r="681" spans="1:3">
      <c r="A681" s="17"/>
      <c r="C681" s="17"/>
    </row>
    <row r="682" spans="1:3">
      <c r="A682" s="17"/>
      <c r="C682" s="17"/>
    </row>
    <row r="683" spans="1:3">
      <c r="A683" s="17"/>
      <c r="C683" s="17"/>
    </row>
    <row r="684" spans="1:3">
      <c r="A684" s="17"/>
      <c r="C684" s="17"/>
    </row>
    <row r="694" spans="1:3">
      <c r="A694" s="17"/>
      <c r="C694" s="17"/>
    </row>
    <row r="695" spans="1:3">
      <c r="A695" s="17"/>
      <c r="C695" s="17"/>
    </row>
    <row r="696" spans="1:3">
      <c r="A696" s="17"/>
      <c r="C696" s="17"/>
    </row>
    <row r="697" spans="1:3">
      <c r="A697" s="17"/>
      <c r="C697" s="17"/>
    </row>
    <row r="698" spans="1:3">
      <c r="A698" s="17"/>
      <c r="C698" s="17"/>
    </row>
    <row r="699" spans="1:3">
      <c r="A699" s="17"/>
      <c r="C699" s="17"/>
    </row>
    <row r="700" spans="1:3">
      <c r="A700" s="17"/>
      <c r="C700" s="17"/>
    </row>
    <row r="701" spans="1:3">
      <c r="A701" s="17"/>
      <c r="C701" s="17"/>
    </row>
    <row r="702" spans="1:3">
      <c r="A702" s="17"/>
      <c r="C702" s="17"/>
    </row>
    <row r="703" spans="1:3">
      <c r="A703" s="17"/>
      <c r="C703" s="17"/>
    </row>
    <row r="711" spans="1:3">
      <c r="A711" s="17"/>
      <c r="C711" s="17"/>
    </row>
    <row r="712" spans="1:3">
      <c r="A712" s="17"/>
      <c r="C712" s="17"/>
    </row>
    <row r="713" spans="1:3">
      <c r="A713" s="17"/>
      <c r="C713" s="17"/>
    </row>
    <row r="714" spans="1:3">
      <c r="A714" s="17"/>
      <c r="C714" s="17"/>
    </row>
    <row r="715" spans="1:3">
      <c r="A715" s="17"/>
      <c r="C715" s="17"/>
    </row>
    <row r="716" spans="1:3">
      <c r="A716" s="17"/>
      <c r="C716" s="17"/>
    </row>
    <row r="717" spans="1:3">
      <c r="A717" s="17"/>
      <c r="C717" s="17"/>
    </row>
    <row r="718" spans="1:3">
      <c r="A718" s="17"/>
      <c r="C718" s="17"/>
    </row>
    <row r="730" spans="1:3">
      <c r="A730" s="17"/>
      <c r="C730" s="17"/>
    </row>
    <row r="731" spans="1:3">
      <c r="A731" s="17"/>
      <c r="C731" s="17"/>
    </row>
    <row r="732" spans="1:3">
      <c r="A732" s="17"/>
      <c r="C732" s="17"/>
    </row>
    <row r="733" spans="1:3">
      <c r="A733" s="17"/>
      <c r="C733" s="17"/>
    </row>
    <row r="734" spans="1:3">
      <c r="A734" s="17"/>
      <c r="C734" s="17"/>
    </row>
    <row r="735" spans="1:3">
      <c r="A735" s="17"/>
      <c r="C735" s="17"/>
    </row>
    <row r="736" spans="1:3">
      <c r="A736" s="17"/>
      <c r="C736" s="17"/>
    </row>
    <row r="737" spans="1:3">
      <c r="A737" s="17"/>
      <c r="C737" s="17"/>
    </row>
    <row r="749" spans="1:3">
      <c r="A749" s="17"/>
      <c r="C749" s="17"/>
    </row>
    <row r="750" spans="1:3">
      <c r="A750" s="17"/>
      <c r="C750" s="17"/>
    </row>
    <row r="751" spans="1:3">
      <c r="A751" s="17"/>
      <c r="C751" s="17"/>
    </row>
    <row r="752" spans="1:3">
      <c r="A752" s="17"/>
      <c r="C752" s="17"/>
    </row>
    <row r="753" spans="1:3">
      <c r="A753" s="17"/>
      <c r="C753" s="17"/>
    </row>
    <row r="754" spans="1:3">
      <c r="A754" s="17"/>
      <c r="C754" s="17"/>
    </row>
    <row r="755" spans="1:3">
      <c r="A755" s="17"/>
      <c r="C755" s="17"/>
    </row>
    <row r="756" spans="1:3">
      <c r="A756" s="17"/>
      <c r="C756" s="17"/>
    </row>
    <row r="766" spans="1:3">
      <c r="A766" s="17"/>
      <c r="C766" s="17"/>
    </row>
    <row r="767" spans="1:3">
      <c r="A767" s="17"/>
      <c r="C767" s="17"/>
    </row>
    <row r="768" spans="1:3">
      <c r="A768" s="17"/>
      <c r="C768" s="17"/>
    </row>
    <row r="769" spans="1:3">
      <c r="A769" s="17"/>
      <c r="C769" s="17"/>
    </row>
    <row r="770" spans="1:3">
      <c r="A770" s="17"/>
      <c r="C770" s="17"/>
    </row>
    <row r="771" spans="1:3">
      <c r="A771" s="17"/>
      <c r="C771" s="17"/>
    </row>
    <row r="772" spans="1:3">
      <c r="A772" s="17"/>
      <c r="C772" s="17"/>
    </row>
    <row r="773" spans="1:3">
      <c r="A773" s="17"/>
      <c r="C773" s="17"/>
    </row>
    <row r="783" spans="1:3">
      <c r="A783" s="17"/>
      <c r="C783" s="17"/>
    </row>
    <row r="784" spans="1:3">
      <c r="A784" s="17"/>
      <c r="C784" s="17"/>
    </row>
    <row r="785" spans="1:3">
      <c r="A785" s="17"/>
      <c r="C785" s="17"/>
    </row>
    <row r="786" spans="1:3">
      <c r="A786" s="17"/>
      <c r="C786" s="17"/>
    </row>
    <row r="787" spans="1:3">
      <c r="A787" s="17"/>
      <c r="C787" s="17"/>
    </row>
    <row r="788" spans="1:3">
      <c r="A788" s="17"/>
      <c r="C788" s="17"/>
    </row>
    <row r="789" spans="1:3">
      <c r="A789" s="17"/>
      <c r="C789" s="17"/>
    </row>
    <row r="790" spans="1:3">
      <c r="A790" s="17"/>
      <c r="C790" s="17"/>
    </row>
    <row r="800" spans="1:3">
      <c r="A800" s="17"/>
      <c r="C800" s="17"/>
    </row>
    <row r="801" spans="1:3">
      <c r="A801" s="17"/>
      <c r="C801" s="17"/>
    </row>
    <row r="802" spans="1:3">
      <c r="A802" s="17"/>
      <c r="C802" s="17"/>
    </row>
    <row r="803" spans="1:3">
      <c r="A803" s="17"/>
      <c r="C803" s="17"/>
    </row>
    <row r="804" spans="1:3">
      <c r="A804" s="17"/>
      <c r="C804" s="17"/>
    </row>
    <row r="805" spans="1:3">
      <c r="A805" s="17"/>
      <c r="C805" s="17"/>
    </row>
    <row r="806" spans="1:3">
      <c r="A806" s="17"/>
      <c r="C806" s="17"/>
    </row>
    <row r="807" spans="1:3">
      <c r="A807" s="17"/>
      <c r="C807" s="17"/>
    </row>
  </sheetData>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&amp;LPrinted on: &amp;D&amp;C&amp;F / 
&amp;A&amp;RPage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E75"/>
  <sheetViews>
    <sheetView workbookViewId="0">
      <selection activeCell="A2" sqref="A2:E2"/>
    </sheetView>
  </sheetViews>
  <sheetFormatPr baseColWidth="10" defaultColWidth="11.42578125" defaultRowHeight="12.75"/>
  <cols>
    <col min="1" max="1" width="21.42578125" style="53" customWidth="1"/>
    <col min="2" max="2" width="71.42578125" style="53" customWidth="1"/>
    <col min="3" max="5" width="57.140625" style="53" customWidth="1"/>
    <col min="6" max="16384" width="11.42578125" style="53"/>
  </cols>
  <sheetData>
    <row r="1" spans="1:5" ht="13.5" thickBot="1"/>
    <row r="2" spans="1:5" ht="24.75" thickTop="1" thickBot="1">
      <c r="A2" s="534" t="s">
        <v>213</v>
      </c>
      <c r="B2" s="536"/>
      <c r="C2" s="536"/>
      <c r="D2" s="536"/>
      <c r="E2" s="537"/>
    </row>
    <row r="3" spans="1:5" ht="13.5" thickTop="1"/>
    <row r="4" spans="1:5">
      <c r="A4" s="390" t="s">
        <v>101</v>
      </c>
      <c r="B4" s="391" t="s">
        <v>826</v>
      </c>
      <c r="C4" s="392" t="s">
        <v>827</v>
      </c>
      <c r="D4" s="393" t="s">
        <v>828</v>
      </c>
      <c r="E4" s="394" t="s">
        <v>829</v>
      </c>
    </row>
    <row r="5" spans="1:5" ht="36">
      <c r="A5" s="395" t="s">
        <v>830</v>
      </c>
      <c r="B5" s="396" t="s">
        <v>831</v>
      </c>
      <c r="C5" s="397" t="s">
        <v>832</v>
      </c>
      <c r="D5" s="398" t="s">
        <v>833</v>
      </c>
      <c r="E5" s="399" t="s">
        <v>834</v>
      </c>
    </row>
    <row r="6" spans="1:5">
      <c r="A6" s="400"/>
      <c r="B6" s="401"/>
      <c r="C6" s="401"/>
      <c r="D6" s="401"/>
      <c r="E6" s="402"/>
    </row>
    <row r="7" spans="1:5">
      <c r="A7" s="223" t="s">
        <v>835</v>
      </c>
      <c r="B7" s="224"/>
      <c r="C7" s="225"/>
      <c r="D7" s="226"/>
      <c r="E7" s="227"/>
    </row>
    <row r="8" spans="1:5" ht="24">
      <c r="A8" s="403" t="s">
        <v>836</v>
      </c>
      <c r="B8" s="404" t="s">
        <v>837</v>
      </c>
      <c r="C8" s="405" t="s">
        <v>838</v>
      </c>
      <c r="D8" s="406" t="s">
        <v>839</v>
      </c>
      <c r="E8" s="407" t="s">
        <v>840</v>
      </c>
    </row>
    <row r="9" spans="1:5" ht="24">
      <c r="A9" s="403" t="s">
        <v>841</v>
      </c>
      <c r="B9" s="404" t="s">
        <v>842</v>
      </c>
      <c r="C9" s="405" t="s">
        <v>843</v>
      </c>
      <c r="D9" s="406" t="s">
        <v>844</v>
      </c>
      <c r="E9" s="407" t="s">
        <v>845</v>
      </c>
    </row>
    <row r="10" spans="1:5">
      <c r="A10" s="403" t="s">
        <v>846</v>
      </c>
      <c r="B10" s="404" t="s">
        <v>847</v>
      </c>
      <c r="C10" s="405" t="s">
        <v>848</v>
      </c>
      <c r="D10" s="406" t="s">
        <v>849</v>
      </c>
      <c r="E10" s="407" t="s">
        <v>849</v>
      </c>
    </row>
    <row r="11" spans="1:5" ht="24">
      <c r="A11" s="403" t="s">
        <v>850</v>
      </c>
      <c r="B11" s="404" t="s">
        <v>851</v>
      </c>
      <c r="C11" s="405" t="s">
        <v>852</v>
      </c>
      <c r="D11" s="406" t="s">
        <v>853</v>
      </c>
      <c r="E11" s="407" t="s">
        <v>854</v>
      </c>
    </row>
    <row r="12" spans="1:5" ht="36">
      <c r="A12" s="403" t="s">
        <v>855</v>
      </c>
      <c r="B12" s="404" t="s">
        <v>856</v>
      </c>
      <c r="C12" s="405" t="s">
        <v>857</v>
      </c>
      <c r="D12" s="406" t="s">
        <v>858</v>
      </c>
      <c r="E12" s="407" t="s">
        <v>859</v>
      </c>
    </row>
    <row r="13" spans="1:5" ht="24">
      <c r="A13" s="408" t="s">
        <v>860</v>
      </c>
      <c r="B13" s="404" t="s">
        <v>102</v>
      </c>
      <c r="C13" s="405" t="s">
        <v>861</v>
      </c>
      <c r="D13" s="406" t="s">
        <v>862</v>
      </c>
      <c r="E13" s="407" t="s">
        <v>863</v>
      </c>
    </row>
    <row r="14" spans="1:5" ht="36">
      <c r="A14" s="403" t="s">
        <v>864</v>
      </c>
      <c r="B14" s="404" t="s">
        <v>102</v>
      </c>
      <c r="C14" s="405" t="s">
        <v>865</v>
      </c>
      <c r="D14" s="406" t="s">
        <v>866</v>
      </c>
      <c r="E14" s="407" t="s">
        <v>867</v>
      </c>
    </row>
    <row r="15" spans="1:5" ht="24">
      <c r="A15" s="403" t="s">
        <v>868</v>
      </c>
      <c r="B15" s="404" t="s">
        <v>102</v>
      </c>
      <c r="C15" s="405" t="s">
        <v>869</v>
      </c>
      <c r="D15" s="406" t="s">
        <v>870</v>
      </c>
      <c r="E15" s="407" t="s">
        <v>871</v>
      </c>
    </row>
    <row r="18" spans="1:5" ht="13.5" thickBot="1"/>
    <row r="19" spans="1:5" ht="24.75" thickTop="1" thickBot="1">
      <c r="A19" s="534" t="s">
        <v>561</v>
      </c>
      <c r="B19" s="536"/>
      <c r="C19" s="536"/>
      <c r="D19" s="536"/>
      <c r="E19" s="537"/>
    </row>
    <row r="20" spans="1:5" ht="13.5" thickTop="1"/>
    <row r="21" spans="1:5">
      <c r="A21" s="390" t="s">
        <v>101</v>
      </c>
      <c r="B21" s="391" t="s">
        <v>872</v>
      </c>
      <c r="C21" s="392" t="s">
        <v>873</v>
      </c>
      <c r="D21" s="393" t="s">
        <v>874</v>
      </c>
      <c r="E21" s="394" t="s">
        <v>875</v>
      </c>
    </row>
    <row r="22" spans="1:5" ht="48">
      <c r="A22" s="395" t="s">
        <v>830</v>
      </c>
      <c r="B22" s="396" t="s">
        <v>876</v>
      </c>
      <c r="C22" s="396" t="s">
        <v>877</v>
      </c>
      <c r="D22" s="396" t="s">
        <v>878</v>
      </c>
      <c r="E22" s="396" t="s">
        <v>834</v>
      </c>
    </row>
    <row r="23" spans="1:5">
      <c r="A23" s="400"/>
      <c r="B23" s="401"/>
      <c r="C23" s="401"/>
      <c r="D23" s="401"/>
      <c r="E23" s="409"/>
    </row>
    <row r="24" spans="1:5">
      <c r="A24" s="223" t="s">
        <v>879</v>
      </c>
      <c r="B24" s="391" t="s">
        <v>872</v>
      </c>
      <c r="C24" s="392" t="s">
        <v>873</v>
      </c>
      <c r="D24" s="393" t="s">
        <v>874</v>
      </c>
      <c r="E24" s="394" t="s">
        <v>875</v>
      </c>
    </row>
    <row r="25" spans="1:5" ht="48">
      <c r="A25" s="403" t="s">
        <v>880</v>
      </c>
      <c r="B25" s="404" t="s">
        <v>837</v>
      </c>
      <c r="C25" s="404" t="s">
        <v>881</v>
      </c>
      <c r="D25" s="404" t="s">
        <v>881</v>
      </c>
      <c r="E25" s="410" t="s">
        <v>882</v>
      </c>
    </row>
    <row r="26" spans="1:5" ht="48">
      <c r="A26" s="403" t="s">
        <v>883</v>
      </c>
      <c r="B26" s="404" t="s">
        <v>837</v>
      </c>
      <c r="C26" s="404" t="s">
        <v>881</v>
      </c>
      <c r="D26" s="404" t="s">
        <v>881</v>
      </c>
      <c r="E26" s="410" t="s">
        <v>882</v>
      </c>
    </row>
    <row r="27" spans="1:5" ht="36">
      <c r="A27" s="403" t="s">
        <v>884</v>
      </c>
      <c r="B27" s="404" t="s">
        <v>837</v>
      </c>
      <c r="C27" s="404" t="s">
        <v>881</v>
      </c>
      <c r="D27" s="404" t="s">
        <v>885</v>
      </c>
      <c r="E27" s="410" t="s">
        <v>886</v>
      </c>
    </row>
    <row r="28" spans="1:5">
      <c r="A28" s="400"/>
      <c r="B28" s="401"/>
      <c r="C28" s="401"/>
      <c r="D28" s="401"/>
      <c r="E28" s="409"/>
    </row>
    <row r="29" spans="1:5">
      <c r="A29" s="223" t="s">
        <v>887</v>
      </c>
      <c r="B29" s="391" t="s">
        <v>872</v>
      </c>
      <c r="C29" s="392" t="s">
        <v>873</v>
      </c>
      <c r="D29" s="393" t="s">
        <v>874</v>
      </c>
      <c r="E29" s="394" t="s">
        <v>875</v>
      </c>
    </row>
    <row r="30" spans="1:5" ht="36">
      <c r="A30" s="403" t="s">
        <v>888</v>
      </c>
      <c r="B30" s="404" t="s">
        <v>837</v>
      </c>
      <c r="C30" s="404" t="s">
        <v>889</v>
      </c>
      <c r="D30" s="404" t="s">
        <v>890</v>
      </c>
      <c r="E30" s="410" t="s">
        <v>891</v>
      </c>
    </row>
    <row r="31" spans="1:5" ht="36">
      <c r="A31" s="403" t="s">
        <v>892</v>
      </c>
      <c r="B31" s="404" t="s">
        <v>837</v>
      </c>
      <c r="C31" s="411" t="s">
        <v>893</v>
      </c>
      <c r="D31" s="411" t="s">
        <v>894</v>
      </c>
      <c r="E31" s="412" t="s">
        <v>895</v>
      </c>
    </row>
    <row r="32" spans="1:5" ht="36">
      <c r="A32" s="403" t="s">
        <v>896</v>
      </c>
      <c r="B32" s="404" t="s">
        <v>897</v>
      </c>
      <c r="C32" s="404" t="s">
        <v>897</v>
      </c>
      <c r="D32" s="404" t="s">
        <v>897</v>
      </c>
      <c r="E32" s="412" t="s">
        <v>898</v>
      </c>
    </row>
    <row r="35" spans="1:5" ht="13.5" thickBot="1"/>
    <row r="36" spans="1:5" ht="24.75" thickTop="1" thickBot="1">
      <c r="A36" s="534" t="s">
        <v>488</v>
      </c>
      <c r="B36" s="536"/>
      <c r="C36" s="536"/>
      <c r="D36" s="536"/>
      <c r="E36" s="537"/>
    </row>
    <row r="37" spans="1:5" ht="14.25" thickTop="1" thickBot="1"/>
    <row r="38" spans="1:5" ht="25.5">
      <c r="A38" s="413" t="s">
        <v>899</v>
      </c>
      <c r="B38" s="414" t="s">
        <v>900</v>
      </c>
      <c r="C38" s="414" t="s">
        <v>901</v>
      </c>
      <c r="D38" s="414" t="s">
        <v>902</v>
      </c>
      <c r="E38" s="415" t="s">
        <v>903</v>
      </c>
    </row>
    <row r="39" spans="1:5" ht="25.5">
      <c r="A39" s="416" t="s">
        <v>904</v>
      </c>
      <c r="B39" s="417" t="s">
        <v>103</v>
      </c>
      <c r="C39" s="417"/>
      <c r="D39" s="417"/>
      <c r="E39" s="418"/>
    </row>
    <row r="40" spans="1:5" ht="51">
      <c r="A40" s="416" t="s">
        <v>905</v>
      </c>
      <c r="B40" s="417" t="s">
        <v>103</v>
      </c>
      <c r="C40" s="417" t="s">
        <v>103</v>
      </c>
      <c r="D40" s="417"/>
      <c r="E40" s="418"/>
    </row>
    <row r="41" spans="1:5">
      <c r="A41" s="416"/>
      <c r="B41" s="417"/>
      <c r="C41" s="417"/>
      <c r="D41" s="417"/>
      <c r="E41" s="418"/>
    </row>
    <row r="42" spans="1:5">
      <c r="A42" s="416" t="s">
        <v>906</v>
      </c>
      <c r="B42" s="417" t="s">
        <v>103</v>
      </c>
      <c r="C42" s="417" t="s">
        <v>103</v>
      </c>
      <c r="D42" s="417" t="s">
        <v>103</v>
      </c>
      <c r="E42" s="418"/>
    </row>
    <row r="43" spans="1:5" ht="51">
      <c r="A43" s="416" t="s">
        <v>907</v>
      </c>
      <c r="B43" s="417" t="s">
        <v>103</v>
      </c>
      <c r="C43" s="417" t="s">
        <v>103</v>
      </c>
      <c r="D43" s="417" t="s">
        <v>103</v>
      </c>
      <c r="E43" s="418" t="s">
        <v>103</v>
      </c>
    </row>
    <row r="44" spans="1:5">
      <c r="A44" s="416"/>
      <c r="B44" s="417"/>
      <c r="C44" s="417"/>
      <c r="D44" s="417"/>
      <c r="E44" s="418"/>
    </row>
    <row r="45" spans="1:5">
      <c r="A45" s="416" t="s">
        <v>908</v>
      </c>
      <c r="B45" s="417" t="s">
        <v>103</v>
      </c>
      <c r="C45" s="417"/>
      <c r="D45" s="417"/>
      <c r="E45" s="418"/>
    </row>
    <row r="46" spans="1:5" ht="39" thickBot="1">
      <c r="A46" s="419" t="s">
        <v>909</v>
      </c>
      <c r="B46" s="420" t="s">
        <v>103</v>
      </c>
      <c r="C46" s="420" t="s">
        <v>103</v>
      </c>
      <c r="D46" s="420"/>
      <c r="E46" s="421"/>
    </row>
    <row r="49" spans="1:3" ht="13.5" thickBot="1"/>
    <row r="50" spans="1:3" ht="24.75" thickTop="1" thickBot="1">
      <c r="A50" s="534" t="s">
        <v>910</v>
      </c>
      <c r="B50" s="538"/>
      <c r="C50" s="538"/>
    </row>
    <row r="51" spans="1:3" ht="14.25" thickTop="1" thickBot="1"/>
    <row r="52" spans="1:3" ht="25.5">
      <c r="A52" s="422"/>
      <c r="B52" s="423" t="s">
        <v>911</v>
      </c>
      <c r="C52" s="424" t="s">
        <v>912</v>
      </c>
    </row>
    <row r="53" spans="1:3" ht="25.5">
      <c r="A53" s="425" t="s">
        <v>913</v>
      </c>
      <c r="B53" s="426"/>
      <c r="C53" s="427"/>
    </row>
    <row r="54" spans="1:3" ht="25.5">
      <c r="A54" s="428" t="s">
        <v>914</v>
      </c>
      <c r="B54" s="426" t="s">
        <v>915</v>
      </c>
      <c r="C54" s="427" t="s">
        <v>915</v>
      </c>
    </row>
    <row r="55" spans="1:3">
      <c r="A55" s="428"/>
      <c r="B55" s="426" t="s">
        <v>916</v>
      </c>
      <c r="C55" s="427" t="s">
        <v>916</v>
      </c>
    </row>
    <row r="56" spans="1:3">
      <c r="A56" s="428"/>
      <c r="B56" s="426" t="s">
        <v>917</v>
      </c>
      <c r="C56" s="427" t="s">
        <v>917</v>
      </c>
    </row>
    <row r="57" spans="1:3" ht="3.75" customHeight="1">
      <c r="A57" s="428"/>
      <c r="B57" s="426"/>
      <c r="C57" s="427"/>
    </row>
    <row r="58" spans="1:3" ht="25.5">
      <c r="A58" s="428" t="s">
        <v>918</v>
      </c>
      <c r="B58" s="426" t="s">
        <v>919</v>
      </c>
      <c r="C58" s="427" t="s">
        <v>920</v>
      </c>
    </row>
    <row r="59" spans="1:3" ht="25.5">
      <c r="A59" s="428"/>
      <c r="B59" s="426" t="s">
        <v>921</v>
      </c>
      <c r="C59" s="427" t="s">
        <v>921</v>
      </c>
    </row>
    <row r="60" spans="1:3" ht="38.25">
      <c r="A60" s="428"/>
      <c r="B60" s="426" t="s">
        <v>922</v>
      </c>
      <c r="C60" s="427" t="s">
        <v>922</v>
      </c>
    </row>
    <row r="61" spans="1:3" ht="3.75" customHeight="1">
      <c r="A61" s="428"/>
      <c r="B61" s="426"/>
      <c r="C61" s="427"/>
    </row>
    <row r="62" spans="1:3" ht="25.5">
      <c r="A62" s="428" t="s">
        <v>923</v>
      </c>
      <c r="B62" s="426" t="s">
        <v>924</v>
      </c>
      <c r="C62" s="427" t="s">
        <v>925</v>
      </c>
    </row>
    <row r="63" spans="1:3" ht="25.5">
      <c r="A63" s="429"/>
      <c r="B63" s="426" t="s">
        <v>926</v>
      </c>
      <c r="C63" s="427" t="s">
        <v>926</v>
      </c>
    </row>
    <row r="64" spans="1:3" ht="39" thickBot="1">
      <c r="A64" s="430"/>
      <c r="B64" s="431" t="s">
        <v>922</v>
      </c>
      <c r="C64" s="432" t="s">
        <v>922</v>
      </c>
    </row>
    <row r="67" spans="1:2" ht="13.5" thickBot="1"/>
    <row r="68" spans="1:2" ht="24.75" thickTop="1" thickBot="1">
      <c r="A68" s="534" t="s">
        <v>489</v>
      </c>
      <c r="B68" s="535"/>
    </row>
    <row r="69" spans="1:2" ht="14.25" thickTop="1" thickBot="1"/>
    <row r="70" spans="1:2">
      <c r="A70" s="422"/>
      <c r="B70" s="424" t="s">
        <v>624</v>
      </c>
    </row>
    <row r="71" spans="1:2">
      <c r="A71" s="425" t="s">
        <v>927</v>
      </c>
      <c r="B71" s="427" t="s">
        <v>928</v>
      </c>
    </row>
    <row r="72" spans="1:2" ht="25.5">
      <c r="A72" s="425" t="s">
        <v>929</v>
      </c>
      <c r="B72" s="427" t="s">
        <v>930</v>
      </c>
    </row>
    <row r="73" spans="1:2" ht="26.25" thickBot="1">
      <c r="A73" s="433" t="s">
        <v>931</v>
      </c>
      <c r="B73" s="432" t="s">
        <v>932</v>
      </c>
    </row>
    <row r="75" spans="1:2" ht="3.75" customHeight="1"/>
  </sheetData>
  <mergeCells count="5">
    <mergeCell ref="A68:B68"/>
    <mergeCell ref="A2:E2"/>
    <mergeCell ref="A19:E19"/>
    <mergeCell ref="A36:E36"/>
    <mergeCell ref="A50:C50"/>
  </mergeCells>
  <pageMargins left="0.70866141732283472" right="0.70866141732283472" top="0.74803149606299213" bottom="0.74803149606299213" header="0.31496062992125984" footer="0.31496062992125984"/>
  <pageSetup paperSize="9" scale="49" fitToHeight="0" orientation="landscape" r:id="rId1"/>
  <headerFooter>
    <oddFooter>&amp;LPrinted on: &amp;D&amp;C&amp;F / 
&amp;A&amp;RPage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C27"/>
  <sheetViews>
    <sheetView zoomScaleNormal="100" workbookViewId="0">
      <selection activeCell="A2" sqref="A2"/>
    </sheetView>
  </sheetViews>
  <sheetFormatPr baseColWidth="10" defaultColWidth="11.42578125" defaultRowHeight="21" customHeight="1"/>
  <cols>
    <col min="1" max="1" width="4.7109375" style="25" customWidth="1"/>
    <col min="2" max="2" width="100.7109375" style="25" customWidth="1"/>
    <col min="3" max="3" width="5" style="25" customWidth="1"/>
    <col min="4" max="16384" width="11.42578125" style="25"/>
  </cols>
  <sheetData>
    <row r="1" spans="1:3" ht="53.25" customHeight="1">
      <c r="A1" s="539" t="s">
        <v>933</v>
      </c>
      <c r="B1" s="540"/>
    </row>
    <row r="3" spans="1:3" ht="15">
      <c r="B3" s="434" t="s">
        <v>934</v>
      </c>
      <c r="C3" s="82"/>
    </row>
    <row r="4" spans="1:3" ht="30">
      <c r="B4" s="434" t="s">
        <v>935</v>
      </c>
    </row>
    <row r="5" spans="1:3" ht="21" customHeight="1">
      <c r="B5" s="435"/>
    </row>
    <row r="6" spans="1:3" ht="21" customHeight="1">
      <c r="B6" s="434" t="s">
        <v>936</v>
      </c>
    </row>
    <row r="7" spans="1:3" ht="60">
      <c r="B7" s="434" t="s">
        <v>937</v>
      </c>
    </row>
    <row r="8" spans="1:3" ht="45">
      <c r="B8" s="434" t="s">
        <v>938</v>
      </c>
    </row>
    <row r="9" spans="1:3" ht="45">
      <c r="B9" s="434" t="s">
        <v>939</v>
      </c>
    </row>
    <row r="10" spans="1:3" ht="21" customHeight="1">
      <c r="B10" s="434"/>
    </row>
    <row r="11" spans="1:3" ht="21" customHeight="1">
      <c r="B11" s="434"/>
    </row>
    <row r="12" spans="1:3" ht="21" customHeight="1">
      <c r="B12" s="434"/>
    </row>
    <row r="13" spans="1:3" ht="21" customHeight="1">
      <c r="B13" s="434"/>
    </row>
    <row r="14" spans="1:3" ht="21" customHeight="1">
      <c r="B14" s="434"/>
    </row>
    <row r="15" spans="1:3" ht="21" customHeight="1">
      <c r="B15" s="434"/>
    </row>
    <row r="16" spans="1:3" ht="21" customHeight="1">
      <c r="B16" s="434"/>
    </row>
    <row r="17" spans="2:2" ht="21" customHeight="1">
      <c r="B17" s="434"/>
    </row>
    <row r="18" spans="2:2" ht="21" customHeight="1">
      <c r="B18" s="434"/>
    </row>
    <row r="19" spans="2:2" ht="21" customHeight="1">
      <c r="B19" s="434"/>
    </row>
    <row r="20" spans="2:2" ht="21" customHeight="1">
      <c r="B20" s="434"/>
    </row>
    <row r="21" spans="2:2" ht="21" customHeight="1">
      <c r="B21" s="434"/>
    </row>
    <row r="22" spans="2:2" ht="21" customHeight="1">
      <c r="B22" s="434"/>
    </row>
    <row r="23" spans="2:2" ht="21" customHeight="1">
      <c r="B23" s="434"/>
    </row>
    <row r="24" spans="2:2" ht="21" customHeight="1">
      <c r="B24" s="434"/>
    </row>
    <row r="25" spans="2:2" ht="21" customHeight="1">
      <c r="B25" s="434"/>
    </row>
    <row r="27" spans="2:2" ht="21" customHeight="1">
      <c r="B27" s="30"/>
    </row>
  </sheetData>
  <sortState ref="B3">
    <sortCondition ref="B3"/>
  </sortState>
  <mergeCells count="1">
    <mergeCell ref="A1:B1"/>
  </mergeCells>
  <printOptions horizontalCentered="1"/>
  <pageMargins left="0.78749999999999998" right="0.39374999999999999" top="0.39374999999999999" bottom="0.78749999999999998" header="0.51180555555555551" footer="0.39374999999999999"/>
  <pageSetup paperSize="9" scale="89" fitToHeight="0" orientation="portrait" r:id="rId1"/>
  <headerFooter alignWithMargins="0">
    <oddFooter>&amp;L&amp;"Arial,Standard"Gedruckt am: &amp;D&amp;C&amp;"Arial,Standard"&amp;F / 
&amp;A&amp;R&amp;"Arial,Standard"Seite &amp;P von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2:C27"/>
  <sheetViews>
    <sheetView zoomScaleNormal="100" workbookViewId="0">
      <selection activeCell="A2" sqref="A2"/>
    </sheetView>
  </sheetViews>
  <sheetFormatPr baseColWidth="10" defaultColWidth="11.42578125" defaultRowHeight="21" customHeight="1"/>
  <cols>
    <col min="1" max="1" width="11.42578125" style="25"/>
    <col min="2" max="2" width="94.7109375" style="25" customWidth="1"/>
    <col min="3" max="16384" width="11.42578125" style="25"/>
  </cols>
  <sheetData>
    <row r="2" spans="2:3" ht="21" customHeight="1">
      <c r="B2" s="25" t="s">
        <v>940</v>
      </c>
    </row>
    <row r="3" spans="2:3" ht="21" customHeight="1">
      <c r="B3" s="26" t="s">
        <v>941</v>
      </c>
      <c r="C3" s="82"/>
    </row>
    <row r="4" spans="2:3" ht="21" customHeight="1">
      <c r="B4" s="27" t="s">
        <v>942</v>
      </c>
    </row>
    <row r="5" spans="2:3" ht="21" customHeight="1">
      <c r="B5" s="27"/>
    </row>
    <row r="6" spans="2:3" ht="21" customHeight="1">
      <c r="B6" s="25" t="s">
        <v>943</v>
      </c>
    </row>
    <row r="7" spans="2:3" ht="21" customHeight="1">
      <c r="B7" s="31" t="s">
        <v>944</v>
      </c>
    </row>
    <row r="11" spans="2:3" ht="21" customHeight="1">
      <c r="B11" s="29"/>
    </row>
    <row r="13" spans="2:3" ht="21" customHeight="1">
      <c r="B13" s="29"/>
    </row>
    <row r="15" spans="2:3" ht="21" customHeight="1">
      <c r="B15" s="29"/>
    </row>
    <row r="17" spans="2:2" ht="21" customHeight="1">
      <c r="B17" s="29"/>
    </row>
    <row r="19" spans="2:2" ht="21" customHeight="1">
      <c r="B19" s="29"/>
    </row>
    <row r="21" spans="2:2" ht="21" customHeight="1">
      <c r="B21" s="29"/>
    </row>
    <row r="23" spans="2:2" ht="21" customHeight="1">
      <c r="B23" s="28"/>
    </row>
    <row r="25" spans="2:2" ht="21" customHeight="1">
      <c r="B25" s="28"/>
    </row>
    <row r="27" spans="2:2" ht="21" customHeight="1">
      <c r="B27" s="30"/>
    </row>
  </sheetData>
  <phoneticPr fontId="29" type="noConversion"/>
  <hyperlinks>
    <hyperlink ref="B7" r:id="rId1"/>
  </hyperlinks>
  <printOptions horizontalCentered="1"/>
  <pageMargins left="0.78749999999999998" right="0.39374999999999999" top="0.39374999999999999" bottom="0.78749999999999998" header="0.51180555555555551" footer="0.39374999999999999"/>
  <pageSetup paperSize="9" scale="78" fitToHeight="0" orientation="portrait" r:id="rId2"/>
  <headerFooter alignWithMargins="0">
    <oddFooter>&amp;L&amp;"Arial,Standard"Gedruckt am: &amp;D&amp;C&amp;"Arial,Standard"&amp;F / 
&amp;A&amp;R&amp;"Arial,Standard"Seite &amp;P von &amp;N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C61"/>
  <sheetViews>
    <sheetView topLeftCell="A31" workbookViewId="0">
      <selection activeCell="B62" sqref="B62"/>
    </sheetView>
  </sheetViews>
  <sheetFormatPr baseColWidth="10" defaultColWidth="11.42578125" defaultRowHeight="12.75"/>
  <cols>
    <col min="1" max="1" width="11.42578125" style="464"/>
    <col min="2" max="2" width="80.28515625" style="465" customWidth="1"/>
    <col min="3" max="16384" width="11.42578125" style="465"/>
  </cols>
  <sheetData>
    <row r="1" spans="1:3" ht="63" customHeight="1"/>
    <row r="2" spans="1:3">
      <c r="A2" s="80" t="s">
        <v>39</v>
      </c>
      <c r="B2" s="112" t="s">
        <v>945</v>
      </c>
    </row>
    <row r="3" spans="1:3" ht="15">
      <c r="A3" s="80"/>
      <c r="B3" s="112"/>
      <c r="C3" s="466"/>
    </row>
    <row r="4" spans="1:3">
      <c r="A4" s="80" t="s">
        <v>40</v>
      </c>
      <c r="B4" s="112" t="s">
        <v>946</v>
      </c>
    </row>
    <row r="5" spans="1:3">
      <c r="A5" s="80"/>
      <c r="B5" s="112" t="s">
        <v>947</v>
      </c>
    </row>
    <row r="6" spans="1:3">
      <c r="A6" s="80"/>
      <c r="B6" s="112" t="s">
        <v>948</v>
      </c>
    </row>
    <row r="7" spans="1:3">
      <c r="A7" s="80"/>
      <c r="B7" s="112" t="s">
        <v>949</v>
      </c>
    </row>
    <row r="8" spans="1:3">
      <c r="A8" s="80"/>
      <c r="B8" s="112"/>
    </row>
    <row r="9" spans="1:3">
      <c r="A9" s="80" t="s">
        <v>41</v>
      </c>
      <c r="B9" s="112" t="s">
        <v>950</v>
      </c>
    </row>
    <row r="10" spans="1:3">
      <c r="A10" s="80"/>
      <c r="B10" s="112" t="s">
        <v>951</v>
      </c>
    </row>
    <row r="11" spans="1:3">
      <c r="A11" s="80"/>
      <c r="B11" s="112" t="s">
        <v>952</v>
      </c>
    </row>
    <row r="12" spans="1:3">
      <c r="A12" s="80"/>
      <c r="B12" s="112" t="s">
        <v>953</v>
      </c>
    </row>
    <row r="13" spans="1:3">
      <c r="A13" s="80"/>
      <c r="B13" s="112" t="s">
        <v>954</v>
      </c>
    </row>
    <row r="14" spans="1:3">
      <c r="A14" s="80"/>
      <c r="B14" s="112"/>
    </row>
    <row r="15" spans="1:3">
      <c r="A15" s="80" t="s">
        <v>42</v>
      </c>
      <c r="B15" s="113" t="s">
        <v>955</v>
      </c>
    </row>
    <row r="16" spans="1:3">
      <c r="A16" s="80"/>
      <c r="B16" s="112" t="s">
        <v>956</v>
      </c>
    </row>
    <row r="17" spans="1:2">
      <c r="A17" s="80"/>
      <c r="B17" s="112"/>
    </row>
    <row r="18" spans="1:2">
      <c r="A18" s="80" t="s">
        <v>44</v>
      </c>
      <c r="B18" s="112" t="s">
        <v>957</v>
      </c>
    </row>
    <row r="19" spans="1:2">
      <c r="A19" s="80"/>
      <c r="B19" s="112" t="s">
        <v>958</v>
      </c>
    </row>
    <row r="20" spans="1:2">
      <c r="A20" s="80"/>
      <c r="B20" s="112"/>
    </row>
    <row r="21" spans="1:2">
      <c r="A21" s="80" t="s">
        <v>84</v>
      </c>
      <c r="B21" s="112" t="s">
        <v>959</v>
      </c>
    </row>
    <row r="22" spans="1:2">
      <c r="A22" s="80"/>
      <c r="B22" s="112"/>
    </row>
    <row r="23" spans="1:2">
      <c r="A23" s="80" t="s">
        <v>83</v>
      </c>
      <c r="B23" s="112" t="s">
        <v>960</v>
      </c>
    </row>
    <row r="24" spans="1:2">
      <c r="A24" s="80"/>
      <c r="B24" s="112"/>
    </row>
    <row r="25" spans="1:2">
      <c r="A25" s="80" t="s">
        <v>86</v>
      </c>
      <c r="B25" s="112" t="s">
        <v>961</v>
      </c>
    </row>
    <row r="26" spans="1:2">
      <c r="A26" s="80"/>
      <c r="B26" s="112"/>
    </row>
    <row r="27" spans="1:2">
      <c r="A27" s="80" t="s">
        <v>87</v>
      </c>
      <c r="B27" s="112" t="s">
        <v>962</v>
      </c>
    </row>
    <row r="28" spans="1:2">
      <c r="A28" s="80"/>
      <c r="B28" s="112"/>
    </row>
    <row r="29" spans="1:2">
      <c r="A29" s="80" t="s">
        <v>88</v>
      </c>
      <c r="B29" s="112" t="s">
        <v>963</v>
      </c>
    </row>
    <row r="30" spans="1:2">
      <c r="A30" s="80"/>
      <c r="B30" s="112" t="s">
        <v>964</v>
      </c>
    </row>
    <row r="31" spans="1:2">
      <c r="A31" s="80"/>
      <c r="B31" s="112" t="s">
        <v>965</v>
      </c>
    </row>
    <row r="32" spans="1:2">
      <c r="A32" s="80"/>
      <c r="B32" s="112" t="s">
        <v>966</v>
      </c>
    </row>
    <row r="33" spans="1:2">
      <c r="A33" s="80"/>
      <c r="B33" s="112"/>
    </row>
    <row r="34" spans="1:2">
      <c r="A34" s="80" t="s">
        <v>90</v>
      </c>
      <c r="B34" s="112" t="s">
        <v>967</v>
      </c>
    </row>
    <row r="35" spans="1:2">
      <c r="A35" s="80"/>
      <c r="B35" s="112" t="s">
        <v>968</v>
      </c>
    </row>
    <row r="36" spans="1:2">
      <c r="A36" s="80"/>
      <c r="B36" s="112" t="s">
        <v>969</v>
      </c>
    </row>
    <row r="37" spans="1:2">
      <c r="A37" s="80"/>
      <c r="B37" s="112" t="s">
        <v>970</v>
      </c>
    </row>
    <row r="38" spans="1:2">
      <c r="A38" s="80"/>
      <c r="B38" s="112"/>
    </row>
    <row r="39" spans="1:2">
      <c r="A39" s="80" t="s">
        <v>131</v>
      </c>
      <c r="B39" s="216" t="s">
        <v>971</v>
      </c>
    </row>
    <row r="40" spans="1:2">
      <c r="A40" s="80"/>
      <c r="B40" s="112" t="s">
        <v>972</v>
      </c>
    </row>
    <row r="41" spans="1:2">
      <c r="A41" s="80"/>
      <c r="B41" s="112" t="s">
        <v>973</v>
      </c>
    </row>
    <row r="42" spans="1:2" ht="51">
      <c r="A42" s="80"/>
      <c r="B42" s="112" t="s">
        <v>974</v>
      </c>
    </row>
    <row r="43" spans="1:2">
      <c r="B43" s="465" t="s">
        <v>975</v>
      </c>
    </row>
    <row r="44" spans="1:2" ht="38.25">
      <c r="B44" s="467" t="s">
        <v>976</v>
      </c>
    </row>
    <row r="45" spans="1:2" ht="51">
      <c r="B45" s="467" t="s">
        <v>977</v>
      </c>
    </row>
    <row r="46" spans="1:2">
      <c r="B46" s="465" t="s">
        <v>978</v>
      </c>
    </row>
    <row r="47" spans="1:2">
      <c r="B47" s="465" t="s">
        <v>979</v>
      </c>
    </row>
    <row r="48" spans="1:2">
      <c r="B48" s="465" t="s">
        <v>980</v>
      </c>
    </row>
    <row r="50" spans="1:2">
      <c r="A50" s="464" t="s">
        <v>141</v>
      </c>
      <c r="B50" s="465" t="s">
        <v>981</v>
      </c>
    </row>
    <row r="51" spans="1:2" ht="25.5">
      <c r="B51" s="467" t="s">
        <v>982</v>
      </c>
    </row>
    <row r="52" spans="1:2">
      <c r="B52" s="465" t="s">
        <v>983</v>
      </c>
    </row>
    <row r="53" spans="1:2">
      <c r="B53" s="465" t="s">
        <v>984</v>
      </c>
    </row>
    <row r="54" spans="1:2">
      <c r="B54" s="465" t="s">
        <v>985</v>
      </c>
    </row>
    <row r="55" spans="1:2">
      <c r="B55" s="465" t="s">
        <v>986</v>
      </c>
    </row>
    <row r="57" spans="1:2" ht="25.5">
      <c r="A57" s="464" t="s">
        <v>1013</v>
      </c>
      <c r="B57" s="467" t="s">
        <v>1014</v>
      </c>
    </row>
    <row r="59" spans="1:2">
      <c r="A59" s="464" t="s">
        <v>1015</v>
      </c>
      <c r="B59" s="465" t="s">
        <v>1022</v>
      </c>
    </row>
    <row r="60" spans="1:2">
      <c r="A60" s="464" t="s">
        <v>1021</v>
      </c>
      <c r="B60" s="465" t="s">
        <v>1023</v>
      </c>
    </row>
    <row r="61" spans="1:2">
      <c r="A61" s="464" t="s">
        <v>1025</v>
      </c>
      <c r="B61" s="465" t="s">
        <v>1026</v>
      </c>
    </row>
  </sheetData>
  <sortState ref="B6:B10">
    <sortCondition ref="B6"/>
  </sortState>
  <printOptions horizontalCentered="1"/>
  <pageMargins left="0.78749999999999998" right="0.39374999999999999" top="0.39374999999999999" bottom="0.78749999999999998" header="0.51180555555555551" footer="0.39374999999999999"/>
  <pageSetup paperSize="9" scale="89" fitToHeight="0" orientation="portrait" r:id="rId1"/>
  <headerFooter alignWithMargins="0">
    <oddFooter>&amp;L&amp;"Arial,Standard"Gedruckt am: &amp;D&amp;C&amp;"Arial,Standard"&amp;F / 
&amp;A&amp;R&amp;"Arial,Standard"Seite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7"/>
  <sheetViews>
    <sheetView workbookViewId="0">
      <selection activeCell="A2" sqref="A2"/>
    </sheetView>
  </sheetViews>
  <sheetFormatPr baseColWidth="10" defaultColWidth="11.42578125" defaultRowHeight="12.75"/>
  <cols>
    <col min="1" max="1" width="1.7109375" style="16" customWidth="1"/>
    <col min="2" max="2" width="110.7109375" style="137" customWidth="1"/>
    <col min="3" max="3" width="1.7109375" style="16" customWidth="1"/>
    <col min="4" max="16384" width="11.42578125" style="137"/>
  </cols>
  <sheetData>
    <row r="1" spans="1:3" ht="63" customHeight="1">
      <c r="A1" s="8"/>
      <c r="B1" s="298" t="s">
        <v>165</v>
      </c>
      <c r="C1" s="8"/>
    </row>
    <row r="2" spans="1:3" ht="19.5" customHeight="1" thickBot="1">
      <c r="A2" s="7"/>
      <c r="B2" s="274" t="s">
        <v>166</v>
      </c>
      <c r="C2" s="7"/>
    </row>
    <row r="3" spans="1:3" ht="217.5" thickBot="1">
      <c r="A3" s="7"/>
      <c r="B3" s="261" t="s">
        <v>1016</v>
      </c>
      <c r="C3" s="7"/>
    </row>
    <row r="4" spans="1:3" ht="13.5" thickBot="1">
      <c r="A4" s="7"/>
      <c r="C4" s="7"/>
    </row>
    <row r="5" spans="1:3" ht="51">
      <c r="B5" s="300" t="s">
        <v>992</v>
      </c>
    </row>
    <row r="6" spans="1:3" ht="63.75">
      <c r="B6" s="301" t="s">
        <v>993</v>
      </c>
    </row>
    <row r="7" spans="1:3" ht="280.5">
      <c r="B7" s="301" t="s">
        <v>1017</v>
      </c>
    </row>
    <row r="8" spans="1:3" ht="331.5">
      <c r="B8" s="301" t="s">
        <v>994</v>
      </c>
    </row>
    <row r="9" spans="1:3" ht="318.75">
      <c r="B9" s="301" t="s">
        <v>995</v>
      </c>
    </row>
    <row r="10" spans="1:3" ht="243" thickBot="1">
      <c r="A10" s="17"/>
      <c r="B10" s="302" t="s">
        <v>996</v>
      </c>
      <c r="C10" s="17"/>
    </row>
    <row r="11" spans="1:3">
      <c r="A11" s="17"/>
      <c r="C11" s="17"/>
    </row>
    <row r="12" spans="1:3">
      <c r="A12" s="17"/>
      <c r="C12" s="17"/>
    </row>
    <row r="13" spans="1:3">
      <c r="A13" s="8"/>
      <c r="C13" s="8"/>
    </row>
    <row r="15" spans="1:3">
      <c r="A15" s="12"/>
      <c r="C15" s="12"/>
    </row>
    <row r="16" spans="1:3">
      <c r="A16" s="17"/>
      <c r="C16" s="17"/>
    </row>
    <row r="17" spans="1:3">
      <c r="A17" s="17"/>
      <c r="C17" s="17"/>
    </row>
    <row r="18" spans="1:3">
      <c r="A18" s="17"/>
      <c r="C18" s="17"/>
    </row>
    <row r="19" spans="1:3">
      <c r="A19" s="17"/>
      <c r="C19" s="17"/>
    </row>
    <row r="20" spans="1:3">
      <c r="A20" s="17"/>
      <c r="C20" s="17"/>
    </row>
    <row r="21" spans="1:3">
      <c r="A21" s="17"/>
      <c r="C21" s="17"/>
    </row>
    <row r="22" spans="1:3">
      <c r="A22" s="17"/>
      <c r="C22" s="17"/>
    </row>
    <row r="23" spans="1:3">
      <c r="A23" s="17"/>
      <c r="C23" s="17"/>
    </row>
    <row r="24" spans="1:3">
      <c r="A24" s="17"/>
      <c r="C24" s="17"/>
    </row>
    <row r="25" spans="1:3">
      <c r="A25" s="17"/>
      <c r="C25" s="17"/>
    </row>
    <row r="29" spans="1:3">
      <c r="A29" s="284"/>
      <c r="C29" s="284"/>
    </row>
    <row r="35" spans="1:3">
      <c r="A35" s="284"/>
      <c r="C35" s="284"/>
    </row>
    <row r="37" spans="1:3">
      <c r="A37" s="17"/>
      <c r="C37" s="17"/>
    </row>
    <row r="38" spans="1:3">
      <c r="A38" s="17"/>
      <c r="C38" s="17"/>
    </row>
    <row r="39" spans="1:3">
      <c r="A39" s="17"/>
      <c r="C39" s="17"/>
    </row>
    <row r="40" spans="1:3">
      <c r="A40" s="17"/>
      <c r="C40" s="17"/>
    </row>
    <row r="41" spans="1:3">
      <c r="A41" s="17"/>
      <c r="C41" s="17"/>
    </row>
    <row r="42" spans="1:3">
      <c r="A42" s="17"/>
      <c r="C42" s="17"/>
    </row>
    <row r="43" spans="1:3">
      <c r="A43" s="17"/>
      <c r="C43" s="17"/>
    </row>
    <row r="44" spans="1:3">
      <c r="A44" s="17"/>
      <c r="C44" s="17"/>
    </row>
    <row r="49" spans="1:3">
      <c r="A49" s="284"/>
      <c r="C49" s="284"/>
    </row>
    <row r="55" spans="1:3">
      <c r="A55" s="17"/>
      <c r="C55" s="17"/>
    </row>
    <row r="56" spans="1:3">
      <c r="A56" s="17"/>
      <c r="C56" s="17"/>
    </row>
    <row r="57" spans="1:3">
      <c r="A57" s="17"/>
      <c r="C57" s="17"/>
    </row>
    <row r="58" spans="1:3">
      <c r="A58" s="17"/>
      <c r="C58" s="17"/>
    </row>
    <row r="59" spans="1:3">
      <c r="A59" s="17"/>
      <c r="C59" s="17"/>
    </row>
    <row r="60" spans="1:3">
      <c r="A60" s="17"/>
      <c r="C60" s="17"/>
    </row>
    <row r="61" spans="1:3">
      <c r="A61" s="17"/>
      <c r="C61" s="17"/>
    </row>
    <row r="62" spans="1:3">
      <c r="A62" s="17"/>
      <c r="C62" s="17"/>
    </row>
    <row r="63" spans="1:3">
      <c r="A63" s="17"/>
      <c r="C63" s="17"/>
    </row>
    <row r="69" spans="1:3">
      <c r="A69" s="17"/>
      <c r="C69" s="17"/>
    </row>
    <row r="70" spans="1:3">
      <c r="A70" s="17"/>
      <c r="C70" s="17"/>
    </row>
    <row r="71" spans="1:3">
      <c r="A71" s="17"/>
      <c r="C71" s="17"/>
    </row>
    <row r="72" spans="1:3">
      <c r="A72" s="17"/>
      <c r="C72" s="17"/>
    </row>
    <row r="73" spans="1:3">
      <c r="A73" s="17"/>
      <c r="C73" s="17"/>
    </row>
    <row r="74" spans="1:3">
      <c r="A74" s="17"/>
      <c r="C74" s="17"/>
    </row>
    <row r="76" spans="1:3">
      <c r="A76" s="453"/>
      <c r="C76" s="453"/>
    </row>
    <row r="82" spans="1:3">
      <c r="A82" s="17"/>
      <c r="C82" s="17"/>
    </row>
    <row r="83" spans="1:3">
      <c r="A83" s="17"/>
      <c r="C83" s="17"/>
    </row>
    <row r="84" spans="1:3">
      <c r="A84" s="17"/>
      <c r="C84" s="17"/>
    </row>
    <row r="85" spans="1:3">
      <c r="A85" s="17"/>
      <c r="C85" s="17"/>
    </row>
    <row r="86" spans="1:3">
      <c r="A86" s="12"/>
      <c r="C86" s="12"/>
    </row>
    <row r="96" spans="1:3">
      <c r="A96" s="17"/>
      <c r="C96" s="17"/>
    </row>
    <row r="97" spans="1:3">
      <c r="A97" s="17"/>
      <c r="C97" s="17"/>
    </row>
    <row r="98" spans="1:3">
      <c r="A98" s="17"/>
      <c r="C98" s="17"/>
    </row>
    <row r="99" spans="1:3">
      <c r="A99" s="17"/>
      <c r="C99" s="17"/>
    </row>
    <row r="100" spans="1:3">
      <c r="A100" s="17"/>
      <c r="C100" s="17"/>
    </row>
    <row r="101" spans="1:3">
      <c r="A101" s="17"/>
      <c r="C101" s="17"/>
    </row>
    <row r="102" spans="1:3">
      <c r="A102" s="17"/>
      <c r="C102" s="17"/>
    </row>
    <row r="103" spans="1:3">
      <c r="A103" s="17"/>
      <c r="C103" s="17"/>
    </row>
    <row r="110" spans="1:3">
      <c r="A110" s="17"/>
      <c r="C110" s="17"/>
    </row>
    <row r="111" spans="1:3">
      <c r="A111" s="17"/>
      <c r="C111" s="17"/>
    </row>
    <row r="112" spans="1:3">
      <c r="A112" s="17"/>
      <c r="C112" s="17"/>
    </row>
    <row r="113" spans="1:3">
      <c r="A113" s="17"/>
      <c r="C113" s="17"/>
    </row>
    <row r="114" spans="1:3">
      <c r="A114" s="17"/>
      <c r="C114" s="17"/>
    </row>
    <row r="115" spans="1:3">
      <c r="A115" s="17"/>
      <c r="C115" s="17"/>
    </row>
    <row r="125" spans="1:3">
      <c r="A125" s="17"/>
      <c r="C125" s="17"/>
    </row>
    <row r="126" spans="1:3">
      <c r="A126" s="17"/>
      <c r="C126" s="17"/>
    </row>
    <row r="127" spans="1:3">
      <c r="A127" s="17"/>
      <c r="C127" s="17"/>
    </row>
    <row r="128" spans="1:3">
      <c r="A128" s="17"/>
      <c r="C128" s="17"/>
    </row>
    <row r="129" spans="1:3">
      <c r="A129" s="17"/>
      <c r="C129" s="17"/>
    </row>
    <row r="130" spans="1:3">
      <c r="A130" s="17"/>
      <c r="C130" s="17"/>
    </row>
    <row r="131" spans="1:3">
      <c r="A131" s="17"/>
      <c r="C131" s="17"/>
    </row>
    <row r="132" spans="1:3">
      <c r="A132" s="17"/>
      <c r="C132" s="17"/>
    </row>
    <row r="142" spans="1:3">
      <c r="A142" s="17"/>
      <c r="C142" s="17"/>
    </row>
    <row r="143" spans="1:3">
      <c r="A143" s="17"/>
      <c r="C143" s="17"/>
    </row>
    <row r="144" spans="1:3">
      <c r="A144" s="17"/>
      <c r="C144" s="17"/>
    </row>
    <row r="145" spans="1:3">
      <c r="A145" s="17"/>
      <c r="C145" s="17"/>
    </row>
    <row r="146" spans="1:3">
      <c r="A146" s="17"/>
      <c r="C146" s="17"/>
    </row>
    <row r="147" spans="1:3">
      <c r="A147" s="17"/>
      <c r="C147" s="17"/>
    </row>
    <row r="148" spans="1:3">
      <c r="A148" s="17"/>
      <c r="C148" s="17"/>
    </row>
    <row r="149" spans="1:3">
      <c r="A149" s="17"/>
      <c r="C149" s="17"/>
    </row>
    <row r="159" spans="1:3">
      <c r="A159" s="17"/>
      <c r="C159" s="17"/>
    </row>
    <row r="160" spans="1:3">
      <c r="A160" s="17"/>
      <c r="C160" s="17"/>
    </row>
    <row r="161" spans="1:3">
      <c r="A161" s="17"/>
      <c r="C161" s="17"/>
    </row>
    <row r="162" spans="1:3">
      <c r="A162" s="17"/>
      <c r="C162" s="17"/>
    </row>
    <row r="163" spans="1:3">
      <c r="A163" s="17"/>
      <c r="C163" s="17"/>
    </row>
    <row r="164" spans="1:3">
      <c r="A164" s="17"/>
      <c r="C164" s="17"/>
    </row>
    <row r="165" spans="1:3">
      <c r="A165" s="17"/>
      <c r="C165" s="17"/>
    </row>
    <row r="166" spans="1:3">
      <c r="A166" s="17"/>
      <c r="C166" s="17"/>
    </row>
    <row r="178" spans="1:3">
      <c r="A178" s="17"/>
      <c r="C178" s="17"/>
    </row>
    <row r="179" spans="1:3">
      <c r="A179" s="17"/>
      <c r="C179" s="17"/>
    </row>
    <row r="180" spans="1:3">
      <c r="A180" s="17"/>
      <c r="C180" s="17"/>
    </row>
    <row r="181" spans="1:3">
      <c r="A181" s="17"/>
      <c r="C181" s="17"/>
    </row>
    <row r="182" spans="1:3">
      <c r="A182" s="17"/>
      <c r="C182" s="17"/>
    </row>
    <row r="183" spans="1:3">
      <c r="A183" s="17"/>
      <c r="C183" s="17"/>
    </row>
    <row r="184" spans="1:3">
      <c r="A184" s="17"/>
      <c r="C184" s="17"/>
    </row>
    <row r="185" spans="1:3">
      <c r="A185" s="17"/>
      <c r="C185" s="17"/>
    </row>
    <row r="195" spans="1:3">
      <c r="A195" s="17"/>
      <c r="C195" s="17"/>
    </row>
    <row r="196" spans="1:3">
      <c r="A196" s="17"/>
      <c r="C196" s="17"/>
    </row>
    <row r="197" spans="1:3">
      <c r="A197" s="17"/>
      <c r="C197" s="17"/>
    </row>
    <row r="198" spans="1:3">
      <c r="A198" s="17"/>
      <c r="C198" s="17"/>
    </row>
    <row r="199" spans="1:3">
      <c r="A199" s="17"/>
      <c r="C199" s="17"/>
    </row>
    <row r="200" spans="1:3">
      <c r="A200" s="17"/>
      <c r="C200" s="17"/>
    </row>
    <row r="201" spans="1:3">
      <c r="A201" s="17"/>
      <c r="C201" s="17"/>
    </row>
    <row r="202" spans="1:3">
      <c r="A202" s="17"/>
      <c r="C202" s="17"/>
    </row>
    <row r="212" spans="1:3">
      <c r="A212" s="17"/>
      <c r="C212" s="17"/>
    </row>
    <row r="213" spans="1:3">
      <c r="A213" s="17"/>
      <c r="C213" s="17"/>
    </row>
    <row r="214" spans="1:3">
      <c r="A214" s="17"/>
      <c r="C214" s="17"/>
    </row>
    <row r="215" spans="1:3">
      <c r="A215" s="17"/>
      <c r="C215" s="17"/>
    </row>
    <row r="216" spans="1:3">
      <c r="A216" s="17"/>
      <c r="C216" s="17"/>
    </row>
    <row r="217" spans="1:3">
      <c r="A217" s="17"/>
      <c r="C217" s="17"/>
    </row>
    <row r="218" spans="1:3">
      <c r="A218" s="17"/>
      <c r="C218" s="17"/>
    </row>
    <row r="219" spans="1:3">
      <c r="A219" s="17"/>
      <c r="C219" s="17"/>
    </row>
    <row r="229" spans="1:3">
      <c r="A229" s="17"/>
      <c r="C229" s="17"/>
    </row>
    <row r="230" spans="1:3">
      <c r="A230" s="17"/>
      <c r="C230" s="17"/>
    </row>
    <row r="231" spans="1:3">
      <c r="A231" s="17"/>
      <c r="C231" s="17"/>
    </row>
    <row r="232" spans="1:3">
      <c r="A232" s="17"/>
      <c r="C232" s="17"/>
    </row>
    <row r="233" spans="1:3">
      <c r="A233" s="17"/>
      <c r="C233" s="17"/>
    </row>
    <row r="234" spans="1:3">
      <c r="A234" s="17"/>
      <c r="C234" s="17"/>
    </row>
    <row r="235" spans="1:3">
      <c r="A235" s="17"/>
      <c r="C235" s="17"/>
    </row>
    <row r="236" spans="1:3">
      <c r="A236" s="17"/>
      <c r="C236" s="17"/>
    </row>
    <row r="246" spans="1:3">
      <c r="A246" s="17"/>
      <c r="C246" s="17"/>
    </row>
    <row r="247" spans="1:3">
      <c r="A247" s="17"/>
      <c r="C247" s="17"/>
    </row>
    <row r="248" spans="1:3">
      <c r="A248" s="17"/>
      <c r="C248" s="17"/>
    </row>
    <row r="249" spans="1:3">
      <c r="A249" s="17"/>
      <c r="C249" s="17"/>
    </row>
    <row r="250" spans="1:3">
      <c r="A250" s="17"/>
      <c r="C250" s="17"/>
    </row>
    <row r="251" spans="1:3">
      <c r="A251" s="17"/>
      <c r="C251" s="17"/>
    </row>
    <row r="252" spans="1:3">
      <c r="A252" s="17"/>
      <c r="C252" s="17"/>
    </row>
    <row r="253" spans="1:3">
      <c r="A253" s="17"/>
      <c r="C253" s="17"/>
    </row>
    <row r="263" spans="1:3">
      <c r="A263" s="17"/>
      <c r="C263" s="17"/>
    </row>
    <row r="264" spans="1:3">
      <c r="A264" s="17"/>
      <c r="C264" s="17"/>
    </row>
    <row r="265" spans="1:3">
      <c r="A265" s="17"/>
      <c r="C265" s="17"/>
    </row>
    <row r="266" spans="1:3">
      <c r="A266" s="17"/>
      <c r="C266" s="17"/>
    </row>
    <row r="267" spans="1:3">
      <c r="A267" s="17"/>
      <c r="C267" s="17"/>
    </row>
    <row r="268" spans="1:3">
      <c r="A268" s="17"/>
      <c r="C268" s="17"/>
    </row>
    <row r="269" spans="1:3">
      <c r="A269" s="17"/>
      <c r="C269" s="17"/>
    </row>
    <row r="270" spans="1:3">
      <c r="A270" s="17"/>
      <c r="C270" s="17"/>
    </row>
    <row r="280" spans="1:3">
      <c r="A280" s="17"/>
      <c r="C280" s="17"/>
    </row>
    <row r="281" spans="1:3">
      <c r="A281" s="17"/>
      <c r="C281" s="17"/>
    </row>
    <row r="282" spans="1:3">
      <c r="A282" s="17"/>
      <c r="C282" s="17"/>
    </row>
    <row r="283" spans="1:3">
      <c r="A283" s="17"/>
      <c r="C283" s="17"/>
    </row>
    <row r="284" spans="1:3">
      <c r="A284" s="17"/>
      <c r="C284" s="17"/>
    </row>
    <row r="285" spans="1:3">
      <c r="A285" s="17"/>
      <c r="C285" s="17"/>
    </row>
    <row r="286" spans="1:3">
      <c r="A286" s="17"/>
      <c r="C286" s="17"/>
    </row>
    <row r="287" spans="1:3">
      <c r="A287" s="17"/>
      <c r="C287" s="17"/>
    </row>
    <row r="297" spans="1:3">
      <c r="A297" s="17"/>
      <c r="C297" s="17"/>
    </row>
    <row r="298" spans="1:3">
      <c r="A298" s="17"/>
      <c r="C298" s="17"/>
    </row>
    <row r="299" spans="1:3">
      <c r="A299" s="17"/>
      <c r="C299" s="17"/>
    </row>
    <row r="300" spans="1:3">
      <c r="A300" s="17"/>
      <c r="C300" s="17"/>
    </row>
    <row r="301" spans="1:3">
      <c r="A301" s="17"/>
      <c r="C301" s="17"/>
    </row>
    <row r="302" spans="1:3">
      <c r="A302" s="17"/>
      <c r="C302" s="17"/>
    </row>
    <row r="303" spans="1:3">
      <c r="A303" s="17"/>
      <c r="C303" s="17"/>
    </row>
    <row r="304" spans="1:3">
      <c r="A304" s="17"/>
      <c r="C304" s="17"/>
    </row>
    <row r="314" spans="1:3">
      <c r="A314" s="17"/>
      <c r="C314" s="17"/>
    </row>
    <row r="315" spans="1:3">
      <c r="A315" s="17"/>
      <c r="C315" s="17"/>
    </row>
    <row r="316" spans="1:3">
      <c r="A316" s="17"/>
      <c r="C316" s="17"/>
    </row>
    <row r="317" spans="1:3">
      <c r="A317" s="17"/>
      <c r="C317" s="17"/>
    </row>
    <row r="318" spans="1:3">
      <c r="A318" s="17"/>
      <c r="C318" s="17"/>
    </row>
    <row r="319" spans="1:3">
      <c r="A319" s="17"/>
      <c r="C319" s="17"/>
    </row>
    <row r="320" spans="1:3">
      <c r="A320" s="17"/>
      <c r="C320" s="17"/>
    </row>
    <row r="321" spans="1:3">
      <c r="A321" s="17"/>
      <c r="C321" s="17"/>
    </row>
    <row r="331" spans="1:3">
      <c r="A331" s="17"/>
      <c r="C331" s="17"/>
    </row>
    <row r="332" spans="1:3">
      <c r="A332" s="17"/>
      <c r="C332" s="17"/>
    </row>
    <row r="333" spans="1:3">
      <c r="A333" s="17"/>
      <c r="C333" s="17"/>
    </row>
    <row r="334" spans="1:3">
      <c r="A334" s="17"/>
      <c r="C334" s="17"/>
    </row>
    <row r="335" spans="1:3">
      <c r="A335" s="17"/>
      <c r="C335" s="17"/>
    </row>
    <row r="336" spans="1:3">
      <c r="A336" s="17"/>
      <c r="C336" s="17"/>
    </row>
    <row r="337" spans="1:3">
      <c r="A337" s="17"/>
      <c r="C337" s="17"/>
    </row>
    <row r="338" spans="1:3">
      <c r="A338" s="17"/>
      <c r="C338" s="17"/>
    </row>
    <row r="348" spans="1:3">
      <c r="A348" s="17"/>
      <c r="C348" s="17"/>
    </row>
    <row r="349" spans="1:3">
      <c r="A349" s="17"/>
      <c r="C349" s="17"/>
    </row>
    <row r="350" spans="1:3">
      <c r="A350" s="17"/>
      <c r="C350" s="17"/>
    </row>
    <row r="351" spans="1:3">
      <c r="A351" s="17"/>
      <c r="C351" s="17"/>
    </row>
    <row r="352" spans="1:3">
      <c r="A352" s="17"/>
      <c r="C352" s="17"/>
    </row>
    <row r="353" spans="1:3">
      <c r="A353" s="17"/>
      <c r="C353" s="17"/>
    </row>
    <row r="354" spans="1:3">
      <c r="A354" s="17"/>
      <c r="C354" s="17"/>
    </row>
    <row r="355" spans="1:3">
      <c r="A355" s="17"/>
      <c r="C355" s="17"/>
    </row>
    <row r="365" spans="1:3">
      <c r="A365" s="17"/>
      <c r="C365" s="17"/>
    </row>
    <row r="366" spans="1:3">
      <c r="A366" s="17"/>
      <c r="C366" s="17"/>
    </row>
    <row r="367" spans="1:3">
      <c r="A367" s="17"/>
      <c r="C367" s="17"/>
    </row>
    <row r="368" spans="1:3">
      <c r="A368" s="17"/>
      <c r="C368" s="17"/>
    </row>
    <row r="369" spans="1:3">
      <c r="A369" s="17"/>
      <c r="C369" s="17"/>
    </row>
    <row r="370" spans="1:3">
      <c r="A370" s="17"/>
      <c r="C370" s="17"/>
    </row>
    <row r="371" spans="1:3">
      <c r="A371" s="17"/>
      <c r="C371" s="17"/>
    </row>
    <row r="372" spans="1:3">
      <c r="A372" s="17"/>
      <c r="C372" s="17"/>
    </row>
    <row r="382" spans="1:3">
      <c r="A382" s="17"/>
      <c r="C382" s="17"/>
    </row>
    <row r="383" spans="1:3">
      <c r="A383" s="17"/>
      <c r="C383" s="17"/>
    </row>
    <row r="384" spans="1:3">
      <c r="A384" s="17"/>
      <c r="C384" s="17"/>
    </row>
    <row r="385" spans="1:3">
      <c r="A385" s="17"/>
      <c r="C385" s="17"/>
    </row>
    <row r="386" spans="1:3">
      <c r="A386" s="17"/>
      <c r="C386" s="17"/>
    </row>
    <row r="387" spans="1:3">
      <c r="A387" s="17"/>
      <c r="C387" s="17"/>
    </row>
    <row r="388" spans="1:3">
      <c r="A388" s="17"/>
      <c r="C388" s="17"/>
    </row>
    <row r="389" spans="1:3">
      <c r="A389" s="17"/>
      <c r="C389" s="17"/>
    </row>
    <row r="399" spans="1:3">
      <c r="A399" s="17"/>
      <c r="C399" s="17"/>
    </row>
    <row r="400" spans="1:3">
      <c r="A400" s="17"/>
      <c r="C400" s="17"/>
    </row>
    <row r="401" spans="1:3">
      <c r="A401" s="17"/>
      <c r="C401" s="17"/>
    </row>
    <row r="402" spans="1:3">
      <c r="A402" s="17"/>
      <c r="C402" s="17"/>
    </row>
    <row r="403" spans="1:3">
      <c r="A403" s="17"/>
      <c r="C403" s="17"/>
    </row>
    <row r="404" spans="1:3">
      <c r="A404" s="17"/>
      <c r="C404" s="17"/>
    </row>
    <row r="405" spans="1:3">
      <c r="A405" s="17"/>
      <c r="C405" s="17"/>
    </row>
    <row r="406" spans="1:3">
      <c r="A406" s="17"/>
      <c r="C406" s="17"/>
    </row>
    <row r="416" spans="1:3">
      <c r="A416" s="17"/>
      <c r="C416" s="17"/>
    </row>
    <row r="417" spans="1:3">
      <c r="A417" s="17"/>
      <c r="C417" s="17"/>
    </row>
    <row r="418" spans="1:3">
      <c r="A418" s="17"/>
      <c r="C418" s="17"/>
    </row>
    <row r="419" spans="1:3">
      <c r="A419" s="17"/>
      <c r="C419" s="17"/>
    </row>
    <row r="420" spans="1:3">
      <c r="A420" s="17"/>
      <c r="C420" s="17"/>
    </row>
    <row r="421" spans="1:3">
      <c r="A421" s="17"/>
      <c r="C421" s="17"/>
    </row>
    <row r="422" spans="1:3">
      <c r="A422" s="17"/>
      <c r="C422" s="17"/>
    </row>
    <row r="423" spans="1:3">
      <c r="A423" s="17"/>
      <c r="C423" s="17"/>
    </row>
    <row r="433" spans="1:3">
      <c r="A433" s="17"/>
      <c r="C433" s="17"/>
    </row>
    <row r="434" spans="1:3">
      <c r="A434" s="17"/>
      <c r="C434" s="17"/>
    </row>
    <row r="435" spans="1:3">
      <c r="A435" s="17"/>
      <c r="C435" s="17"/>
    </row>
    <row r="436" spans="1:3">
      <c r="A436" s="17"/>
      <c r="C436" s="17"/>
    </row>
    <row r="437" spans="1:3">
      <c r="A437" s="17"/>
      <c r="C437" s="17"/>
    </row>
    <row r="438" spans="1:3">
      <c r="A438" s="17"/>
      <c r="C438" s="17"/>
    </row>
    <row r="439" spans="1:3">
      <c r="A439" s="17"/>
      <c r="C439" s="17"/>
    </row>
    <row r="440" spans="1:3">
      <c r="A440" s="17"/>
      <c r="C440" s="17"/>
    </row>
    <row r="450" spans="1:3">
      <c r="A450" s="17"/>
      <c r="C450" s="17"/>
    </row>
    <row r="451" spans="1:3">
      <c r="A451" s="17"/>
      <c r="C451" s="17"/>
    </row>
    <row r="452" spans="1:3">
      <c r="A452" s="17"/>
      <c r="C452" s="17"/>
    </row>
    <row r="453" spans="1:3">
      <c r="A453" s="17"/>
      <c r="C453" s="17"/>
    </row>
    <row r="454" spans="1:3">
      <c r="A454" s="17"/>
      <c r="C454" s="17"/>
    </row>
    <row r="455" spans="1:3">
      <c r="A455" s="17"/>
      <c r="C455" s="17"/>
    </row>
    <row r="456" spans="1:3">
      <c r="A456" s="17"/>
      <c r="C456" s="17"/>
    </row>
    <row r="457" spans="1:3">
      <c r="A457" s="17"/>
      <c r="C457" s="17"/>
    </row>
    <row r="469" spans="1:3">
      <c r="A469" s="17"/>
      <c r="C469" s="17"/>
    </row>
    <row r="470" spans="1:3">
      <c r="A470" s="17"/>
      <c r="C470" s="17"/>
    </row>
    <row r="471" spans="1:3">
      <c r="A471" s="17"/>
      <c r="C471" s="17"/>
    </row>
    <row r="472" spans="1:3">
      <c r="A472" s="17"/>
      <c r="C472" s="17"/>
    </row>
    <row r="473" spans="1:3">
      <c r="A473" s="17"/>
      <c r="C473" s="17"/>
    </row>
    <row r="474" spans="1:3">
      <c r="A474" s="17"/>
      <c r="C474" s="17"/>
    </row>
    <row r="475" spans="1:3">
      <c r="A475" s="17"/>
      <c r="C475" s="17"/>
    </row>
    <row r="476" spans="1:3">
      <c r="A476" s="17"/>
      <c r="C476" s="17"/>
    </row>
    <row r="486" spans="1:3">
      <c r="A486" s="17"/>
      <c r="C486" s="17"/>
    </row>
    <row r="487" spans="1:3">
      <c r="A487" s="17"/>
      <c r="C487" s="17"/>
    </row>
    <row r="488" spans="1:3">
      <c r="A488" s="17"/>
      <c r="C488" s="17"/>
    </row>
    <row r="489" spans="1:3">
      <c r="A489" s="17"/>
      <c r="C489" s="17"/>
    </row>
    <row r="490" spans="1:3">
      <c r="A490" s="17"/>
      <c r="C490" s="17"/>
    </row>
    <row r="491" spans="1:3">
      <c r="A491" s="17"/>
      <c r="C491" s="17"/>
    </row>
    <row r="492" spans="1:3">
      <c r="A492" s="17"/>
      <c r="C492" s="17"/>
    </row>
    <row r="493" spans="1:3">
      <c r="A493" s="17"/>
      <c r="C493" s="17"/>
    </row>
    <row r="503" spans="1:3">
      <c r="A503" s="17"/>
      <c r="C503" s="17"/>
    </row>
    <row r="504" spans="1:3">
      <c r="A504" s="17"/>
      <c r="C504" s="17"/>
    </row>
    <row r="505" spans="1:3">
      <c r="A505" s="17"/>
      <c r="C505" s="17"/>
    </row>
    <row r="506" spans="1:3">
      <c r="A506" s="17"/>
      <c r="C506" s="17"/>
    </row>
    <row r="507" spans="1:3">
      <c r="A507" s="17"/>
      <c r="C507" s="17"/>
    </row>
    <row r="508" spans="1:3">
      <c r="A508" s="17"/>
      <c r="C508" s="17"/>
    </row>
    <row r="509" spans="1:3">
      <c r="A509" s="17"/>
      <c r="C509" s="17"/>
    </row>
    <row r="510" spans="1:3">
      <c r="A510" s="17"/>
      <c r="C510" s="17"/>
    </row>
    <row r="520" spans="1:3">
      <c r="A520" s="17"/>
      <c r="C520" s="17"/>
    </row>
    <row r="521" spans="1:3">
      <c r="A521" s="17"/>
      <c r="C521" s="17"/>
    </row>
    <row r="522" spans="1:3">
      <c r="A522" s="17"/>
      <c r="C522" s="17"/>
    </row>
    <row r="523" spans="1:3">
      <c r="A523" s="17"/>
      <c r="C523" s="17"/>
    </row>
    <row r="524" spans="1:3">
      <c r="A524" s="17"/>
      <c r="C524" s="17"/>
    </row>
    <row r="525" spans="1:3">
      <c r="A525" s="17"/>
      <c r="C525" s="17"/>
    </row>
    <row r="526" spans="1:3">
      <c r="A526" s="17"/>
      <c r="C526" s="17"/>
    </row>
    <row r="527" spans="1:3">
      <c r="A527" s="17"/>
      <c r="C527" s="17"/>
    </row>
    <row r="537" spans="1:3">
      <c r="A537" s="17"/>
      <c r="C537" s="17"/>
    </row>
    <row r="538" spans="1:3">
      <c r="A538" s="17"/>
      <c r="C538" s="17"/>
    </row>
    <row r="539" spans="1:3">
      <c r="A539" s="17"/>
      <c r="C539" s="17"/>
    </row>
    <row r="540" spans="1:3">
      <c r="A540" s="17"/>
      <c r="C540" s="17"/>
    </row>
    <row r="541" spans="1:3">
      <c r="A541" s="17"/>
      <c r="C541" s="17"/>
    </row>
    <row r="542" spans="1:3">
      <c r="A542" s="17"/>
      <c r="C542" s="17"/>
    </row>
    <row r="543" spans="1:3">
      <c r="A543" s="17"/>
      <c r="C543" s="17"/>
    </row>
    <row r="544" spans="1:3">
      <c r="A544" s="17"/>
      <c r="C544" s="17"/>
    </row>
    <row r="554" spans="1:3">
      <c r="A554" s="17"/>
      <c r="C554" s="17"/>
    </row>
    <row r="555" spans="1:3">
      <c r="A555" s="17"/>
      <c r="C555" s="17"/>
    </row>
    <row r="556" spans="1:3">
      <c r="A556" s="17"/>
      <c r="C556" s="17"/>
    </row>
    <row r="557" spans="1:3">
      <c r="A557" s="17"/>
      <c r="C557" s="17"/>
    </row>
    <row r="558" spans="1:3">
      <c r="A558" s="17"/>
      <c r="C558" s="17"/>
    </row>
    <row r="559" spans="1:3">
      <c r="A559" s="17"/>
      <c r="C559" s="17"/>
    </row>
    <row r="560" spans="1:3">
      <c r="A560" s="17"/>
      <c r="C560" s="17"/>
    </row>
    <row r="561" spans="1:3">
      <c r="A561" s="17"/>
      <c r="C561" s="17"/>
    </row>
    <row r="571" spans="1:3">
      <c r="A571" s="17"/>
      <c r="C571" s="17"/>
    </row>
    <row r="572" spans="1:3">
      <c r="A572" s="17"/>
      <c r="C572" s="17"/>
    </row>
    <row r="573" spans="1:3">
      <c r="A573" s="17"/>
      <c r="C573" s="17"/>
    </row>
    <row r="574" spans="1:3">
      <c r="A574" s="17"/>
      <c r="C574" s="17"/>
    </row>
    <row r="575" spans="1:3">
      <c r="A575" s="17"/>
      <c r="C575" s="17"/>
    </row>
    <row r="576" spans="1:3">
      <c r="A576" s="17"/>
      <c r="C576" s="17"/>
    </row>
    <row r="577" spans="1:3">
      <c r="A577" s="17"/>
      <c r="C577" s="17"/>
    </row>
    <row r="578" spans="1:3">
      <c r="A578" s="17"/>
      <c r="C578" s="17"/>
    </row>
    <row r="588" spans="1:3">
      <c r="A588" s="17"/>
      <c r="C588" s="17"/>
    </row>
    <row r="589" spans="1:3">
      <c r="A589" s="17"/>
      <c r="C589" s="17"/>
    </row>
    <row r="590" spans="1:3">
      <c r="A590" s="17"/>
      <c r="C590" s="17"/>
    </row>
    <row r="591" spans="1:3">
      <c r="A591" s="17"/>
      <c r="C591" s="17"/>
    </row>
    <row r="592" spans="1:3">
      <c r="A592" s="17"/>
      <c r="C592" s="17"/>
    </row>
    <row r="593" spans="1:3">
      <c r="A593" s="17"/>
      <c r="C593" s="17"/>
    </row>
    <row r="594" spans="1:3">
      <c r="A594" s="17"/>
      <c r="C594" s="17"/>
    </row>
    <row r="595" spans="1:3">
      <c r="A595" s="17"/>
      <c r="C595" s="17"/>
    </row>
    <row r="605" spans="1:3">
      <c r="A605" s="17"/>
      <c r="C605" s="17"/>
    </row>
    <row r="606" spans="1:3">
      <c r="A606" s="17"/>
      <c r="C606" s="17"/>
    </row>
    <row r="607" spans="1:3">
      <c r="A607" s="17"/>
      <c r="C607" s="17"/>
    </row>
    <row r="608" spans="1:3">
      <c r="A608" s="17"/>
      <c r="C608" s="17"/>
    </row>
    <row r="609" spans="1:3">
      <c r="A609" s="17"/>
      <c r="C609" s="17"/>
    </row>
    <row r="610" spans="1:3">
      <c r="A610" s="17"/>
      <c r="C610" s="17"/>
    </row>
    <row r="611" spans="1:3">
      <c r="A611" s="17"/>
      <c r="C611" s="17"/>
    </row>
    <row r="612" spans="1:3">
      <c r="A612" s="17"/>
      <c r="C612" s="17"/>
    </row>
    <row r="622" spans="1:3">
      <c r="A622" s="17"/>
      <c r="C622" s="17"/>
    </row>
    <row r="623" spans="1:3">
      <c r="A623" s="17"/>
      <c r="C623" s="17"/>
    </row>
    <row r="624" spans="1:3">
      <c r="A624" s="17"/>
      <c r="C624" s="17"/>
    </row>
    <row r="625" spans="1:3">
      <c r="A625" s="17"/>
      <c r="C625" s="17"/>
    </row>
    <row r="626" spans="1:3">
      <c r="A626" s="17"/>
      <c r="C626" s="17"/>
    </row>
    <row r="627" spans="1:3">
      <c r="A627" s="17"/>
      <c r="C627" s="17"/>
    </row>
    <row r="628" spans="1:3">
      <c r="A628" s="17"/>
      <c r="C628" s="17"/>
    </row>
    <row r="629" spans="1:3">
      <c r="A629" s="17"/>
      <c r="C629" s="17"/>
    </row>
    <row r="641" spans="1:3">
      <c r="A641" s="17"/>
      <c r="C641" s="17"/>
    </row>
    <row r="642" spans="1:3">
      <c r="A642" s="17"/>
      <c r="C642" s="17"/>
    </row>
    <row r="643" spans="1:3">
      <c r="A643" s="17"/>
      <c r="C643" s="17"/>
    </row>
    <row r="644" spans="1:3">
      <c r="A644" s="17"/>
      <c r="C644" s="17"/>
    </row>
    <row r="645" spans="1:3">
      <c r="A645" s="17"/>
      <c r="C645" s="17"/>
    </row>
    <row r="646" spans="1:3">
      <c r="A646" s="17"/>
      <c r="C646" s="17"/>
    </row>
    <row r="647" spans="1:3">
      <c r="A647" s="17"/>
      <c r="C647" s="17"/>
    </row>
    <row r="648" spans="1:3">
      <c r="A648" s="17"/>
      <c r="C648" s="17"/>
    </row>
    <row r="649" spans="1:3">
      <c r="A649" s="17"/>
      <c r="C649" s="17"/>
    </row>
    <row r="650" spans="1:3">
      <c r="A650" s="17"/>
      <c r="C650" s="17"/>
    </row>
    <row r="658" spans="1:3">
      <c r="A658" s="17"/>
      <c r="C658" s="17"/>
    </row>
    <row r="659" spans="1:3">
      <c r="A659" s="17"/>
      <c r="C659" s="17"/>
    </row>
    <row r="660" spans="1:3">
      <c r="A660" s="17"/>
      <c r="C660" s="17"/>
    </row>
    <row r="661" spans="1:3">
      <c r="A661" s="17"/>
      <c r="C661" s="17"/>
    </row>
    <row r="662" spans="1:3">
      <c r="A662" s="17"/>
      <c r="C662" s="17"/>
    </row>
    <row r="663" spans="1:3">
      <c r="A663" s="17"/>
      <c r="C663" s="17"/>
    </row>
    <row r="664" spans="1:3">
      <c r="A664" s="17"/>
      <c r="C664" s="17"/>
    </row>
    <row r="665" spans="1:3">
      <c r="A665" s="17"/>
      <c r="C665" s="17"/>
    </row>
    <row r="666" spans="1:3">
      <c r="A666" s="17"/>
      <c r="C666" s="17"/>
    </row>
    <row r="667" spans="1:3">
      <c r="A667" s="17"/>
      <c r="C667" s="17"/>
    </row>
    <row r="675" spans="1:3">
      <c r="A675" s="17"/>
      <c r="C675" s="17"/>
    </row>
    <row r="676" spans="1:3">
      <c r="A676" s="17"/>
      <c r="C676" s="17"/>
    </row>
    <row r="677" spans="1:3">
      <c r="A677" s="17"/>
      <c r="C677" s="17"/>
    </row>
    <row r="678" spans="1:3">
      <c r="A678" s="17"/>
      <c r="C678" s="17"/>
    </row>
    <row r="679" spans="1:3">
      <c r="A679" s="17"/>
      <c r="C679" s="17"/>
    </row>
    <row r="680" spans="1:3">
      <c r="A680" s="17"/>
      <c r="C680" s="17"/>
    </row>
    <row r="681" spans="1:3">
      <c r="A681" s="17"/>
      <c r="C681" s="17"/>
    </row>
    <row r="682" spans="1:3">
      <c r="A682" s="17"/>
      <c r="C682" s="17"/>
    </row>
    <row r="683" spans="1:3">
      <c r="A683" s="17"/>
      <c r="C683" s="17"/>
    </row>
    <row r="684" spans="1:3">
      <c r="A684" s="17"/>
      <c r="C684" s="17"/>
    </row>
    <row r="694" spans="1:3">
      <c r="A694" s="17"/>
      <c r="C694" s="17"/>
    </row>
    <row r="695" spans="1:3">
      <c r="A695" s="17"/>
      <c r="C695" s="17"/>
    </row>
    <row r="696" spans="1:3">
      <c r="A696" s="17"/>
      <c r="C696" s="17"/>
    </row>
    <row r="697" spans="1:3">
      <c r="A697" s="17"/>
      <c r="C697" s="17"/>
    </row>
    <row r="698" spans="1:3">
      <c r="A698" s="17"/>
      <c r="C698" s="17"/>
    </row>
    <row r="699" spans="1:3">
      <c r="A699" s="17"/>
      <c r="C699" s="17"/>
    </row>
    <row r="700" spans="1:3">
      <c r="A700" s="17"/>
      <c r="C700" s="17"/>
    </row>
    <row r="701" spans="1:3">
      <c r="A701" s="17"/>
      <c r="C701" s="17"/>
    </row>
    <row r="702" spans="1:3">
      <c r="A702" s="17"/>
      <c r="C702" s="17"/>
    </row>
    <row r="703" spans="1:3">
      <c r="A703" s="17"/>
      <c r="C703" s="17"/>
    </row>
    <row r="711" spans="1:3">
      <c r="A711" s="17"/>
      <c r="C711" s="17"/>
    </row>
    <row r="712" spans="1:3">
      <c r="A712" s="17"/>
      <c r="C712" s="17"/>
    </row>
    <row r="713" spans="1:3">
      <c r="A713" s="17"/>
      <c r="C713" s="17"/>
    </row>
    <row r="714" spans="1:3">
      <c r="A714" s="17"/>
      <c r="C714" s="17"/>
    </row>
    <row r="715" spans="1:3">
      <c r="A715" s="17"/>
      <c r="C715" s="17"/>
    </row>
    <row r="716" spans="1:3">
      <c r="A716" s="17"/>
      <c r="C716" s="17"/>
    </row>
    <row r="717" spans="1:3">
      <c r="A717" s="17"/>
      <c r="C717" s="17"/>
    </row>
    <row r="718" spans="1:3">
      <c r="A718" s="17"/>
      <c r="C718" s="17"/>
    </row>
    <row r="730" spans="1:3">
      <c r="A730" s="17"/>
      <c r="C730" s="17"/>
    </row>
    <row r="731" spans="1:3">
      <c r="A731" s="17"/>
      <c r="C731" s="17"/>
    </row>
    <row r="732" spans="1:3">
      <c r="A732" s="17"/>
      <c r="C732" s="17"/>
    </row>
    <row r="733" spans="1:3">
      <c r="A733" s="17"/>
      <c r="C733" s="17"/>
    </row>
    <row r="734" spans="1:3">
      <c r="A734" s="17"/>
      <c r="C734" s="17"/>
    </row>
    <row r="735" spans="1:3">
      <c r="A735" s="17"/>
      <c r="C735" s="17"/>
    </row>
    <row r="736" spans="1:3">
      <c r="A736" s="17"/>
      <c r="C736" s="17"/>
    </row>
    <row r="737" spans="1:3">
      <c r="A737" s="17"/>
      <c r="C737" s="17"/>
    </row>
    <row r="749" spans="1:3">
      <c r="A749" s="17"/>
      <c r="C749" s="17"/>
    </row>
    <row r="750" spans="1:3">
      <c r="A750" s="17"/>
      <c r="C750" s="17"/>
    </row>
    <row r="751" spans="1:3">
      <c r="A751" s="17"/>
      <c r="C751" s="17"/>
    </row>
    <row r="752" spans="1:3">
      <c r="A752" s="17"/>
      <c r="C752" s="17"/>
    </row>
    <row r="753" spans="1:3">
      <c r="A753" s="17"/>
      <c r="C753" s="17"/>
    </row>
    <row r="754" spans="1:3">
      <c r="A754" s="17"/>
      <c r="C754" s="17"/>
    </row>
    <row r="755" spans="1:3">
      <c r="A755" s="17"/>
      <c r="C755" s="17"/>
    </row>
    <row r="756" spans="1:3">
      <c r="A756" s="17"/>
      <c r="C756" s="17"/>
    </row>
    <row r="766" spans="1:3">
      <c r="A766" s="17"/>
      <c r="C766" s="17"/>
    </row>
    <row r="767" spans="1:3">
      <c r="A767" s="17"/>
      <c r="C767" s="17"/>
    </row>
    <row r="768" spans="1:3">
      <c r="A768" s="17"/>
      <c r="C768" s="17"/>
    </row>
    <row r="769" spans="1:3">
      <c r="A769" s="17"/>
      <c r="C769" s="17"/>
    </row>
    <row r="770" spans="1:3">
      <c r="A770" s="17"/>
      <c r="C770" s="17"/>
    </row>
    <row r="771" spans="1:3">
      <c r="A771" s="17"/>
      <c r="C771" s="17"/>
    </row>
    <row r="772" spans="1:3">
      <c r="A772" s="17"/>
      <c r="C772" s="17"/>
    </row>
    <row r="773" spans="1:3">
      <c r="A773" s="17"/>
      <c r="C773" s="17"/>
    </row>
    <row r="783" spans="1:3">
      <c r="A783" s="17"/>
      <c r="C783" s="17"/>
    </row>
    <row r="784" spans="1:3">
      <c r="A784" s="17"/>
      <c r="C784" s="17"/>
    </row>
    <row r="785" spans="1:3">
      <c r="A785" s="17"/>
      <c r="C785" s="17"/>
    </row>
    <row r="786" spans="1:3">
      <c r="A786" s="17"/>
      <c r="C786" s="17"/>
    </row>
    <row r="787" spans="1:3">
      <c r="A787" s="17"/>
      <c r="C787" s="17"/>
    </row>
    <row r="788" spans="1:3">
      <c r="A788" s="17"/>
      <c r="C788" s="17"/>
    </row>
    <row r="789" spans="1:3">
      <c r="A789" s="17"/>
      <c r="C789" s="17"/>
    </row>
    <row r="790" spans="1:3">
      <c r="A790" s="17"/>
      <c r="C790" s="17"/>
    </row>
    <row r="800" spans="1:3">
      <c r="A800" s="17"/>
      <c r="C800" s="17"/>
    </row>
    <row r="801" spans="1:3">
      <c r="A801" s="17"/>
      <c r="C801" s="17"/>
    </row>
    <row r="802" spans="1:3">
      <c r="A802" s="17"/>
      <c r="C802" s="17"/>
    </row>
    <row r="803" spans="1:3">
      <c r="A803" s="17"/>
      <c r="C803" s="17"/>
    </row>
    <row r="804" spans="1:3">
      <c r="A804" s="17"/>
      <c r="C804" s="17"/>
    </row>
    <row r="805" spans="1:3">
      <c r="A805" s="17"/>
      <c r="C805" s="17"/>
    </row>
    <row r="806" spans="1:3">
      <c r="A806" s="17"/>
      <c r="C806" s="17"/>
    </row>
    <row r="807" spans="1:3">
      <c r="A807" s="17"/>
      <c r="C807" s="17"/>
    </row>
  </sheetData>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&amp;LPrinted on: &amp;D&amp;C&amp;F / 
&amp;A&amp;RPage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7"/>
  <sheetViews>
    <sheetView workbookViewId="0">
      <selection activeCell="A2" sqref="A2"/>
    </sheetView>
  </sheetViews>
  <sheetFormatPr baseColWidth="10" defaultColWidth="11.42578125" defaultRowHeight="12.75"/>
  <cols>
    <col min="1" max="1" width="1.7109375" style="16" customWidth="1"/>
    <col min="2" max="2" width="110.7109375" style="137" customWidth="1"/>
    <col min="3" max="3" width="1.7109375" style="16" customWidth="1"/>
    <col min="4" max="16384" width="11.42578125" style="137"/>
  </cols>
  <sheetData>
    <row r="1" spans="1:3" ht="63" customHeight="1">
      <c r="A1" s="8"/>
      <c r="B1" s="298" t="s">
        <v>167</v>
      </c>
      <c r="C1" s="8"/>
    </row>
    <row r="2" spans="1:3" ht="13.5" thickBot="1">
      <c r="A2" s="7"/>
      <c r="B2" s="274" t="s">
        <v>168</v>
      </c>
      <c r="C2" s="7"/>
    </row>
    <row r="3" spans="1:3" ht="145.5" customHeight="1" thickBot="1">
      <c r="A3" s="7"/>
      <c r="B3" s="303" t="s">
        <v>991</v>
      </c>
      <c r="C3" s="7"/>
    </row>
    <row r="4" spans="1:3" ht="13.5" thickBot="1">
      <c r="A4" s="7"/>
      <c r="C4" s="7"/>
    </row>
    <row r="5" spans="1:3" ht="38.25">
      <c r="B5" s="300" t="s">
        <v>988</v>
      </c>
    </row>
    <row r="6" spans="1:3" ht="63.75">
      <c r="B6" s="301" t="s">
        <v>989</v>
      </c>
    </row>
    <row r="7" spans="1:3" ht="51">
      <c r="B7" s="301" t="s">
        <v>169</v>
      </c>
    </row>
    <row r="8" spans="1:3" ht="51">
      <c r="B8" s="262" t="s">
        <v>170</v>
      </c>
    </row>
    <row r="9" spans="1:3" ht="51.75" thickBot="1">
      <c r="B9" s="302" t="s">
        <v>990</v>
      </c>
    </row>
    <row r="10" spans="1:3">
      <c r="A10" s="17"/>
      <c r="C10" s="17"/>
    </row>
    <row r="11" spans="1:3">
      <c r="A11" s="17"/>
      <c r="C11" s="17"/>
    </row>
    <row r="12" spans="1:3">
      <c r="A12" s="17"/>
      <c r="C12" s="17"/>
    </row>
    <row r="13" spans="1:3">
      <c r="A13" s="8"/>
      <c r="C13" s="8"/>
    </row>
    <row r="15" spans="1:3">
      <c r="A15" s="12"/>
      <c r="C15" s="12"/>
    </row>
    <row r="16" spans="1:3">
      <c r="A16" s="17"/>
      <c r="C16" s="17"/>
    </row>
    <row r="17" spans="1:3">
      <c r="A17" s="17"/>
      <c r="C17" s="17"/>
    </row>
    <row r="18" spans="1:3">
      <c r="A18" s="17"/>
      <c r="C18" s="17"/>
    </row>
    <row r="19" spans="1:3">
      <c r="A19" s="17"/>
      <c r="C19" s="17"/>
    </row>
    <row r="20" spans="1:3">
      <c r="A20" s="17"/>
      <c r="C20" s="17"/>
    </row>
    <row r="21" spans="1:3">
      <c r="A21" s="17"/>
      <c r="C21" s="17"/>
    </row>
    <row r="22" spans="1:3">
      <c r="A22" s="17"/>
      <c r="C22" s="17"/>
    </row>
    <row r="23" spans="1:3">
      <c r="A23" s="17"/>
      <c r="C23" s="17"/>
    </row>
    <row r="24" spans="1:3">
      <c r="A24" s="17"/>
      <c r="C24" s="17"/>
    </row>
    <row r="25" spans="1:3">
      <c r="A25" s="17"/>
      <c r="C25" s="17"/>
    </row>
    <row r="29" spans="1:3">
      <c r="A29" s="284"/>
      <c r="C29" s="284"/>
    </row>
    <row r="35" spans="1:3">
      <c r="A35" s="284"/>
      <c r="C35" s="284"/>
    </row>
    <row r="37" spans="1:3">
      <c r="A37" s="17"/>
      <c r="C37" s="17"/>
    </row>
    <row r="38" spans="1:3">
      <c r="A38" s="17"/>
      <c r="C38" s="17"/>
    </row>
    <row r="39" spans="1:3">
      <c r="A39" s="17"/>
      <c r="C39" s="17"/>
    </row>
    <row r="40" spans="1:3">
      <c r="A40" s="17"/>
      <c r="C40" s="17"/>
    </row>
    <row r="41" spans="1:3">
      <c r="A41" s="17"/>
      <c r="C41" s="17"/>
    </row>
    <row r="42" spans="1:3">
      <c r="A42" s="17"/>
      <c r="C42" s="17"/>
    </row>
    <row r="43" spans="1:3">
      <c r="A43" s="17"/>
      <c r="C43" s="17"/>
    </row>
    <row r="44" spans="1:3">
      <c r="A44" s="17"/>
      <c r="C44" s="17"/>
    </row>
    <row r="49" spans="1:3">
      <c r="A49" s="284"/>
      <c r="C49" s="284"/>
    </row>
    <row r="55" spans="1:3">
      <c r="A55" s="17"/>
      <c r="C55" s="17"/>
    </row>
    <row r="56" spans="1:3">
      <c r="A56" s="17"/>
      <c r="C56" s="17"/>
    </row>
    <row r="57" spans="1:3">
      <c r="A57" s="17"/>
      <c r="C57" s="17"/>
    </row>
    <row r="58" spans="1:3">
      <c r="A58" s="17"/>
      <c r="C58" s="17"/>
    </row>
    <row r="59" spans="1:3">
      <c r="A59" s="17"/>
      <c r="C59" s="17"/>
    </row>
    <row r="60" spans="1:3">
      <c r="A60" s="17"/>
      <c r="C60" s="17"/>
    </row>
    <row r="61" spans="1:3">
      <c r="A61" s="17"/>
      <c r="C61" s="17"/>
    </row>
    <row r="62" spans="1:3">
      <c r="A62" s="17"/>
      <c r="C62" s="17"/>
    </row>
    <row r="63" spans="1:3">
      <c r="A63" s="17"/>
      <c r="C63" s="17"/>
    </row>
    <row r="69" spans="1:3">
      <c r="A69" s="17"/>
      <c r="C69" s="17"/>
    </row>
    <row r="70" spans="1:3">
      <c r="A70" s="17"/>
      <c r="C70" s="17"/>
    </row>
    <row r="71" spans="1:3">
      <c r="A71" s="17"/>
      <c r="C71" s="17"/>
    </row>
    <row r="72" spans="1:3">
      <c r="A72" s="17"/>
      <c r="C72" s="17"/>
    </row>
    <row r="73" spans="1:3">
      <c r="A73" s="17"/>
      <c r="C73" s="17"/>
    </row>
    <row r="74" spans="1:3">
      <c r="A74" s="17"/>
      <c r="C74" s="17"/>
    </row>
    <row r="76" spans="1:3">
      <c r="A76" s="453"/>
      <c r="C76" s="453"/>
    </row>
    <row r="82" spans="1:3">
      <c r="A82" s="17"/>
      <c r="C82" s="17"/>
    </row>
    <row r="83" spans="1:3">
      <c r="A83" s="17"/>
      <c r="C83" s="17"/>
    </row>
    <row r="84" spans="1:3">
      <c r="A84" s="17"/>
      <c r="C84" s="17"/>
    </row>
    <row r="85" spans="1:3">
      <c r="A85" s="17"/>
      <c r="C85" s="17"/>
    </row>
    <row r="86" spans="1:3">
      <c r="A86" s="12"/>
      <c r="C86" s="12"/>
    </row>
    <row r="96" spans="1:3">
      <c r="A96" s="17"/>
      <c r="C96" s="17"/>
    </row>
    <row r="97" spans="1:3">
      <c r="A97" s="17"/>
      <c r="C97" s="17"/>
    </row>
    <row r="98" spans="1:3">
      <c r="A98" s="17"/>
      <c r="C98" s="17"/>
    </row>
    <row r="99" spans="1:3">
      <c r="A99" s="17"/>
      <c r="C99" s="17"/>
    </row>
    <row r="100" spans="1:3">
      <c r="A100" s="17"/>
      <c r="C100" s="17"/>
    </row>
    <row r="101" spans="1:3">
      <c r="A101" s="17"/>
      <c r="C101" s="17"/>
    </row>
    <row r="102" spans="1:3">
      <c r="A102" s="17"/>
      <c r="C102" s="17"/>
    </row>
    <row r="103" spans="1:3">
      <c r="A103" s="17"/>
      <c r="C103" s="17"/>
    </row>
    <row r="110" spans="1:3">
      <c r="A110" s="17"/>
      <c r="C110" s="17"/>
    </row>
    <row r="111" spans="1:3">
      <c r="A111" s="17"/>
      <c r="C111" s="17"/>
    </row>
    <row r="112" spans="1:3">
      <c r="A112" s="17"/>
      <c r="C112" s="17"/>
    </row>
    <row r="113" spans="1:3">
      <c r="A113" s="17"/>
      <c r="C113" s="17"/>
    </row>
    <row r="114" spans="1:3">
      <c r="A114" s="17"/>
      <c r="C114" s="17"/>
    </row>
    <row r="115" spans="1:3">
      <c r="A115" s="17"/>
      <c r="C115" s="17"/>
    </row>
    <row r="125" spans="1:3">
      <c r="A125" s="17"/>
      <c r="C125" s="17"/>
    </row>
    <row r="126" spans="1:3">
      <c r="A126" s="17"/>
      <c r="C126" s="17"/>
    </row>
    <row r="127" spans="1:3">
      <c r="A127" s="17"/>
      <c r="C127" s="17"/>
    </row>
    <row r="128" spans="1:3">
      <c r="A128" s="17"/>
      <c r="C128" s="17"/>
    </row>
    <row r="129" spans="1:3">
      <c r="A129" s="17"/>
      <c r="C129" s="17"/>
    </row>
    <row r="130" spans="1:3">
      <c r="A130" s="17"/>
      <c r="C130" s="17"/>
    </row>
    <row r="131" spans="1:3">
      <c r="A131" s="17"/>
      <c r="C131" s="17"/>
    </row>
    <row r="132" spans="1:3">
      <c r="A132" s="17"/>
      <c r="C132" s="17"/>
    </row>
    <row r="142" spans="1:3">
      <c r="A142" s="17"/>
      <c r="C142" s="17"/>
    </row>
    <row r="143" spans="1:3">
      <c r="A143" s="17"/>
      <c r="C143" s="17"/>
    </row>
    <row r="144" spans="1:3">
      <c r="A144" s="17"/>
      <c r="C144" s="17"/>
    </row>
    <row r="145" spans="1:3">
      <c r="A145" s="17"/>
      <c r="C145" s="17"/>
    </row>
    <row r="146" spans="1:3">
      <c r="A146" s="17"/>
      <c r="C146" s="17"/>
    </row>
    <row r="147" spans="1:3">
      <c r="A147" s="17"/>
      <c r="C147" s="17"/>
    </row>
    <row r="148" spans="1:3">
      <c r="A148" s="17"/>
      <c r="C148" s="17"/>
    </row>
    <row r="149" spans="1:3">
      <c r="A149" s="17"/>
      <c r="C149" s="17"/>
    </row>
    <row r="159" spans="1:3">
      <c r="A159" s="17"/>
      <c r="C159" s="17"/>
    </row>
    <row r="160" spans="1:3">
      <c r="A160" s="17"/>
      <c r="C160" s="17"/>
    </row>
    <row r="161" spans="1:3">
      <c r="A161" s="17"/>
      <c r="C161" s="17"/>
    </row>
    <row r="162" spans="1:3">
      <c r="A162" s="17"/>
      <c r="C162" s="17"/>
    </row>
    <row r="163" spans="1:3">
      <c r="A163" s="17"/>
      <c r="C163" s="17"/>
    </row>
    <row r="164" spans="1:3">
      <c r="A164" s="17"/>
      <c r="C164" s="17"/>
    </row>
    <row r="165" spans="1:3">
      <c r="A165" s="17"/>
      <c r="C165" s="17"/>
    </row>
    <row r="166" spans="1:3">
      <c r="A166" s="17"/>
      <c r="C166" s="17"/>
    </row>
    <row r="178" spans="1:3">
      <c r="A178" s="17"/>
      <c r="C178" s="17"/>
    </row>
    <row r="179" spans="1:3">
      <c r="A179" s="17"/>
      <c r="C179" s="17"/>
    </row>
    <row r="180" spans="1:3">
      <c r="A180" s="17"/>
      <c r="C180" s="17"/>
    </row>
    <row r="181" spans="1:3">
      <c r="A181" s="17"/>
      <c r="C181" s="17"/>
    </row>
    <row r="182" spans="1:3">
      <c r="A182" s="17"/>
      <c r="C182" s="17"/>
    </row>
    <row r="183" spans="1:3">
      <c r="A183" s="17"/>
      <c r="C183" s="17"/>
    </row>
    <row r="184" spans="1:3">
      <c r="A184" s="17"/>
      <c r="C184" s="17"/>
    </row>
    <row r="185" spans="1:3">
      <c r="A185" s="17"/>
      <c r="C185" s="17"/>
    </row>
    <row r="195" spans="1:3">
      <c r="A195" s="17"/>
      <c r="C195" s="17"/>
    </row>
    <row r="196" spans="1:3">
      <c r="A196" s="17"/>
      <c r="C196" s="17"/>
    </row>
    <row r="197" spans="1:3">
      <c r="A197" s="17"/>
      <c r="C197" s="17"/>
    </row>
    <row r="198" spans="1:3">
      <c r="A198" s="17"/>
      <c r="C198" s="17"/>
    </row>
    <row r="199" spans="1:3">
      <c r="A199" s="17"/>
      <c r="C199" s="17"/>
    </row>
    <row r="200" spans="1:3">
      <c r="A200" s="17"/>
      <c r="C200" s="17"/>
    </row>
    <row r="201" spans="1:3">
      <c r="A201" s="17"/>
      <c r="C201" s="17"/>
    </row>
    <row r="202" spans="1:3">
      <c r="A202" s="17"/>
      <c r="C202" s="17"/>
    </row>
    <row r="212" spans="1:3">
      <c r="A212" s="17"/>
      <c r="C212" s="17"/>
    </row>
    <row r="213" spans="1:3">
      <c r="A213" s="17"/>
      <c r="C213" s="17"/>
    </row>
    <row r="214" spans="1:3">
      <c r="A214" s="17"/>
      <c r="C214" s="17"/>
    </row>
    <row r="215" spans="1:3">
      <c r="A215" s="17"/>
      <c r="C215" s="17"/>
    </row>
    <row r="216" spans="1:3">
      <c r="A216" s="17"/>
      <c r="C216" s="17"/>
    </row>
    <row r="217" spans="1:3">
      <c r="A217" s="17"/>
      <c r="C217" s="17"/>
    </row>
    <row r="218" spans="1:3">
      <c r="A218" s="17"/>
      <c r="C218" s="17"/>
    </row>
    <row r="219" spans="1:3">
      <c r="A219" s="17"/>
      <c r="C219" s="17"/>
    </row>
    <row r="229" spans="1:3">
      <c r="A229" s="17"/>
      <c r="C229" s="17"/>
    </row>
    <row r="230" spans="1:3">
      <c r="A230" s="17"/>
      <c r="C230" s="17"/>
    </row>
    <row r="231" spans="1:3">
      <c r="A231" s="17"/>
      <c r="C231" s="17"/>
    </row>
    <row r="232" spans="1:3">
      <c r="A232" s="17"/>
      <c r="C232" s="17"/>
    </row>
    <row r="233" spans="1:3">
      <c r="A233" s="17"/>
      <c r="C233" s="17"/>
    </row>
    <row r="234" spans="1:3">
      <c r="A234" s="17"/>
      <c r="C234" s="17"/>
    </row>
    <row r="235" spans="1:3">
      <c r="A235" s="17"/>
      <c r="C235" s="17"/>
    </row>
    <row r="236" spans="1:3">
      <c r="A236" s="17"/>
      <c r="C236" s="17"/>
    </row>
    <row r="246" spans="1:3">
      <c r="A246" s="17"/>
      <c r="C246" s="17"/>
    </row>
    <row r="247" spans="1:3">
      <c r="A247" s="17"/>
      <c r="C247" s="17"/>
    </row>
    <row r="248" spans="1:3">
      <c r="A248" s="17"/>
      <c r="C248" s="17"/>
    </row>
    <row r="249" spans="1:3">
      <c r="A249" s="17"/>
      <c r="C249" s="17"/>
    </row>
    <row r="250" spans="1:3">
      <c r="A250" s="17"/>
      <c r="C250" s="17"/>
    </row>
    <row r="251" spans="1:3">
      <c r="A251" s="17"/>
      <c r="C251" s="17"/>
    </row>
    <row r="252" spans="1:3">
      <c r="A252" s="17"/>
      <c r="C252" s="17"/>
    </row>
    <row r="253" spans="1:3">
      <c r="A253" s="17"/>
      <c r="C253" s="17"/>
    </row>
    <row r="263" spans="1:3">
      <c r="A263" s="17"/>
      <c r="C263" s="17"/>
    </row>
    <row r="264" spans="1:3">
      <c r="A264" s="17"/>
      <c r="C264" s="17"/>
    </row>
    <row r="265" spans="1:3">
      <c r="A265" s="17"/>
      <c r="C265" s="17"/>
    </row>
    <row r="266" spans="1:3">
      <c r="A266" s="17"/>
      <c r="C266" s="17"/>
    </row>
    <row r="267" spans="1:3">
      <c r="A267" s="17"/>
      <c r="C267" s="17"/>
    </row>
    <row r="268" spans="1:3">
      <c r="A268" s="17"/>
      <c r="C268" s="17"/>
    </row>
    <row r="269" spans="1:3">
      <c r="A269" s="17"/>
      <c r="C269" s="17"/>
    </row>
    <row r="270" spans="1:3">
      <c r="A270" s="17"/>
      <c r="C270" s="17"/>
    </row>
    <row r="280" spans="1:3">
      <c r="A280" s="17"/>
      <c r="C280" s="17"/>
    </row>
    <row r="281" spans="1:3">
      <c r="A281" s="17"/>
      <c r="C281" s="17"/>
    </row>
    <row r="282" spans="1:3">
      <c r="A282" s="17"/>
      <c r="C282" s="17"/>
    </row>
    <row r="283" spans="1:3">
      <c r="A283" s="17"/>
      <c r="C283" s="17"/>
    </row>
    <row r="284" spans="1:3">
      <c r="A284" s="17"/>
      <c r="C284" s="17"/>
    </row>
    <row r="285" spans="1:3">
      <c r="A285" s="17"/>
      <c r="C285" s="17"/>
    </row>
    <row r="286" spans="1:3">
      <c r="A286" s="17"/>
      <c r="C286" s="17"/>
    </row>
    <row r="287" spans="1:3">
      <c r="A287" s="17"/>
      <c r="C287" s="17"/>
    </row>
    <row r="297" spans="1:3">
      <c r="A297" s="17"/>
      <c r="C297" s="17"/>
    </row>
    <row r="298" spans="1:3">
      <c r="A298" s="17"/>
      <c r="C298" s="17"/>
    </row>
    <row r="299" spans="1:3">
      <c r="A299" s="17"/>
      <c r="C299" s="17"/>
    </row>
    <row r="300" spans="1:3">
      <c r="A300" s="17"/>
      <c r="C300" s="17"/>
    </row>
    <row r="301" spans="1:3">
      <c r="A301" s="17"/>
      <c r="C301" s="17"/>
    </row>
    <row r="302" spans="1:3">
      <c r="A302" s="17"/>
      <c r="C302" s="17"/>
    </row>
    <row r="303" spans="1:3">
      <c r="A303" s="17"/>
      <c r="C303" s="17"/>
    </row>
    <row r="304" spans="1:3">
      <c r="A304" s="17"/>
      <c r="C304" s="17"/>
    </row>
    <row r="314" spans="1:3">
      <c r="A314" s="17"/>
      <c r="C314" s="17"/>
    </row>
    <row r="315" spans="1:3">
      <c r="A315" s="17"/>
      <c r="C315" s="17"/>
    </row>
    <row r="316" spans="1:3">
      <c r="A316" s="17"/>
      <c r="C316" s="17"/>
    </row>
    <row r="317" spans="1:3">
      <c r="A317" s="17"/>
      <c r="C317" s="17"/>
    </row>
    <row r="318" spans="1:3">
      <c r="A318" s="17"/>
      <c r="C318" s="17"/>
    </row>
    <row r="319" spans="1:3">
      <c r="A319" s="17"/>
      <c r="C319" s="17"/>
    </row>
    <row r="320" spans="1:3">
      <c r="A320" s="17"/>
      <c r="C320" s="17"/>
    </row>
    <row r="321" spans="1:3">
      <c r="A321" s="17"/>
      <c r="C321" s="17"/>
    </row>
    <row r="331" spans="1:3">
      <c r="A331" s="17"/>
      <c r="C331" s="17"/>
    </row>
    <row r="332" spans="1:3">
      <c r="A332" s="17"/>
      <c r="C332" s="17"/>
    </row>
    <row r="333" spans="1:3">
      <c r="A333" s="17"/>
      <c r="C333" s="17"/>
    </row>
    <row r="334" spans="1:3">
      <c r="A334" s="17"/>
      <c r="C334" s="17"/>
    </row>
    <row r="335" spans="1:3">
      <c r="A335" s="17"/>
      <c r="C335" s="17"/>
    </row>
    <row r="336" spans="1:3">
      <c r="A336" s="17"/>
      <c r="C336" s="17"/>
    </row>
    <row r="337" spans="1:3">
      <c r="A337" s="17"/>
      <c r="C337" s="17"/>
    </row>
    <row r="338" spans="1:3">
      <c r="A338" s="17"/>
      <c r="C338" s="17"/>
    </row>
    <row r="348" spans="1:3">
      <c r="A348" s="17"/>
      <c r="C348" s="17"/>
    </row>
    <row r="349" spans="1:3">
      <c r="A349" s="17"/>
      <c r="C349" s="17"/>
    </row>
    <row r="350" spans="1:3">
      <c r="A350" s="17"/>
      <c r="C350" s="17"/>
    </row>
    <row r="351" spans="1:3">
      <c r="A351" s="17"/>
      <c r="C351" s="17"/>
    </row>
    <row r="352" spans="1:3">
      <c r="A352" s="17"/>
      <c r="C352" s="17"/>
    </row>
    <row r="353" spans="1:3">
      <c r="A353" s="17"/>
      <c r="C353" s="17"/>
    </row>
    <row r="354" spans="1:3">
      <c r="A354" s="17"/>
      <c r="C354" s="17"/>
    </row>
    <row r="355" spans="1:3">
      <c r="A355" s="17"/>
      <c r="C355" s="17"/>
    </row>
    <row r="365" spans="1:3">
      <c r="A365" s="17"/>
      <c r="C365" s="17"/>
    </row>
    <row r="366" spans="1:3">
      <c r="A366" s="17"/>
      <c r="C366" s="17"/>
    </row>
    <row r="367" spans="1:3">
      <c r="A367" s="17"/>
      <c r="C367" s="17"/>
    </row>
    <row r="368" spans="1:3">
      <c r="A368" s="17"/>
      <c r="C368" s="17"/>
    </row>
    <row r="369" spans="1:3">
      <c r="A369" s="17"/>
      <c r="C369" s="17"/>
    </row>
    <row r="370" spans="1:3">
      <c r="A370" s="17"/>
      <c r="C370" s="17"/>
    </row>
    <row r="371" spans="1:3">
      <c r="A371" s="17"/>
      <c r="C371" s="17"/>
    </row>
    <row r="372" spans="1:3">
      <c r="A372" s="17"/>
      <c r="C372" s="17"/>
    </row>
    <row r="382" spans="1:3">
      <c r="A382" s="17"/>
      <c r="C382" s="17"/>
    </row>
    <row r="383" spans="1:3">
      <c r="A383" s="17"/>
      <c r="C383" s="17"/>
    </row>
    <row r="384" spans="1:3">
      <c r="A384" s="17"/>
      <c r="C384" s="17"/>
    </row>
    <row r="385" spans="1:3">
      <c r="A385" s="17"/>
      <c r="C385" s="17"/>
    </row>
    <row r="386" spans="1:3">
      <c r="A386" s="17"/>
      <c r="C386" s="17"/>
    </row>
    <row r="387" spans="1:3">
      <c r="A387" s="17"/>
      <c r="C387" s="17"/>
    </row>
    <row r="388" spans="1:3">
      <c r="A388" s="17"/>
      <c r="C388" s="17"/>
    </row>
    <row r="389" spans="1:3">
      <c r="A389" s="17"/>
      <c r="C389" s="17"/>
    </row>
    <row r="399" spans="1:3">
      <c r="A399" s="17"/>
      <c r="C399" s="17"/>
    </row>
    <row r="400" spans="1:3">
      <c r="A400" s="17"/>
      <c r="C400" s="17"/>
    </row>
    <row r="401" spans="1:3">
      <c r="A401" s="17"/>
      <c r="C401" s="17"/>
    </row>
    <row r="402" spans="1:3">
      <c r="A402" s="17"/>
      <c r="C402" s="17"/>
    </row>
    <row r="403" spans="1:3">
      <c r="A403" s="17"/>
      <c r="C403" s="17"/>
    </row>
    <row r="404" spans="1:3">
      <c r="A404" s="17"/>
      <c r="C404" s="17"/>
    </row>
    <row r="405" spans="1:3">
      <c r="A405" s="17"/>
      <c r="C405" s="17"/>
    </row>
    <row r="406" spans="1:3">
      <c r="A406" s="17"/>
      <c r="C406" s="17"/>
    </row>
    <row r="416" spans="1:3">
      <c r="A416" s="17"/>
      <c r="C416" s="17"/>
    </row>
    <row r="417" spans="1:3">
      <c r="A417" s="17"/>
      <c r="C417" s="17"/>
    </row>
    <row r="418" spans="1:3">
      <c r="A418" s="17"/>
      <c r="C418" s="17"/>
    </row>
    <row r="419" spans="1:3">
      <c r="A419" s="17"/>
      <c r="C419" s="17"/>
    </row>
    <row r="420" spans="1:3">
      <c r="A420" s="17"/>
      <c r="C420" s="17"/>
    </row>
    <row r="421" spans="1:3">
      <c r="A421" s="17"/>
      <c r="C421" s="17"/>
    </row>
    <row r="422" spans="1:3">
      <c r="A422" s="17"/>
      <c r="C422" s="17"/>
    </row>
    <row r="423" spans="1:3">
      <c r="A423" s="17"/>
      <c r="C423" s="17"/>
    </row>
    <row r="433" spans="1:3">
      <c r="A433" s="17"/>
      <c r="C433" s="17"/>
    </row>
    <row r="434" spans="1:3">
      <c r="A434" s="17"/>
      <c r="C434" s="17"/>
    </row>
    <row r="435" spans="1:3">
      <c r="A435" s="17"/>
      <c r="C435" s="17"/>
    </row>
    <row r="436" spans="1:3">
      <c r="A436" s="17"/>
      <c r="C436" s="17"/>
    </row>
    <row r="437" spans="1:3">
      <c r="A437" s="17"/>
      <c r="C437" s="17"/>
    </row>
    <row r="438" spans="1:3">
      <c r="A438" s="17"/>
      <c r="C438" s="17"/>
    </row>
    <row r="439" spans="1:3">
      <c r="A439" s="17"/>
      <c r="C439" s="17"/>
    </row>
    <row r="440" spans="1:3">
      <c r="A440" s="17"/>
      <c r="C440" s="17"/>
    </row>
    <row r="450" spans="1:3">
      <c r="A450" s="17"/>
      <c r="C450" s="17"/>
    </row>
    <row r="451" spans="1:3">
      <c r="A451" s="17"/>
      <c r="C451" s="17"/>
    </row>
    <row r="452" spans="1:3">
      <c r="A452" s="17"/>
      <c r="C452" s="17"/>
    </row>
    <row r="453" spans="1:3">
      <c r="A453" s="17"/>
      <c r="C453" s="17"/>
    </row>
    <row r="454" spans="1:3">
      <c r="A454" s="17"/>
      <c r="C454" s="17"/>
    </row>
    <row r="455" spans="1:3">
      <c r="A455" s="17"/>
      <c r="C455" s="17"/>
    </row>
    <row r="456" spans="1:3">
      <c r="A456" s="17"/>
      <c r="C456" s="17"/>
    </row>
    <row r="457" spans="1:3">
      <c r="A457" s="17"/>
      <c r="C457" s="17"/>
    </row>
    <row r="469" spans="1:3">
      <c r="A469" s="17"/>
      <c r="C469" s="17"/>
    </row>
    <row r="470" spans="1:3">
      <c r="A470" s="17"/>
      <c r="C470" s="17"/>
    </row>
    <row r="471" spans="1:3">
      <c r="A471" s="17"/>
      <c r="C471" s="17"/>
    </row>
    <row r="472" spans="1:3">
      <c r="A472" s="17"/>
      <c r="C472" s="17"/>
    </row>
    <row r="473" spans="1:3">
      <c r="A473" s="17"/>
      <c r="C473" s="17"/>
    </row>
    <row r="474" spans="1:3">
      <c r="A474" s="17"/>
      <c r="C474" s="17"/>
    </row>
    <row r="475" spans="1:3">
      <c r="A475" s="17"/>
      <c r="C475" s="17"/>
    </row>
    <row r="476" spans="1:3">
      <c r="A476" s="17"/>
      <c r="C476" s="17"/>
    </row>
    <row r="486" spans="1:3">
      <c r="A486" s="17"/>
      <c r="C486" s="17"/>
    </row>
    <row r="487" spans="1:3">
      <c r="A487" s="17"/>
      <c r="C487" s="17"/>
    </row>
    <row r="488" spans="1:3">
      <c r="A488" s="17"/>
      <c r="C488" s="17"/>
    </row>
    <row r="489" spans="1:3">
      <c r="A489" s="17"/>
      <c r="C489" s="17"/>
    </row>
    <row r="490" spans="1:3">
      <c r="A490" s="17"/>
      <c r="C490" s="17"/>
    </row>
    <row r="491" spans="1:3">
      <c r="A491" s="17"/>
      <c r="C491" s="17"/>
    </row>
    <row r="492" spans="1:3">
      <c r="A492" s="17"/>
      <c r="C492" s="17"/>
    </row>
    <row r="493" spans="1:3">
      <c r="A493" s="17"/>
      <c r="C493" s="17"/>
    </row>
    <row r="503" spans="1:3">
      <c r="A503" s="17"/>
      <c r="C503" s="17"/>
    </row>
    <row r="504" spans="1:3">
      <c r="A504" s="17"/>
      <c r="C504" s="17"/>
    </row>
    <row r="505" spans="1:3">
      <c r="A505" s="17"/>
      <c r="C505" s="17"/>
    </row>
    <row r="506" spans="1:3">
      <c r="A506" s="17"/>
      <c r="C506" s="17"/>
    </row>
    <row r="507" spans="1:3">
      <c r="A507" s="17"/>
      <c r="C507" s="17"/>
    </row>
    <row r="508" spans="1:3">
      <c r="A508" s="17"/>
      <c r="C508" s="17"/>
    </row>
    <row r="509" spans="1:3">
      <c r="A509" s="17"/>
      <c r="C509" s="17"/>
    </row>
    <row r="510" spans="1:3">
      <c r="A510" s="17"/>
      <c r="C510" s="17"/>
    </row>
    <row r="520" spans="1:3">
      <c r="A520" s="17"/>
      <c r="C520" s="17"/>
    </row>
    <row r="521" spans="1:3">
      <c r="A521" s="17"/>
      <c r="C521" s="17"/>
    </row>
    <row r="522" spans="1:3">
      <c r="A522" s="17"/>
      <c r="C522" s="17"/>
    </row>
    <row r="523" spans="1:3">
      <c r="A523" s="17"/>
      <c r="C523" s="17"/>
    </row>
    <row r="524" spans="1:3">
      <c r="A524" s="17"/>
      <c r="C524" s="17"/>
    </row>
    <row r="525" spans="1:3">
      <c r="A525" s="17"/>
      <c r="C525" s="17"/>
    </row>
    <row r="526" spans="1:3">
      <c r="A526" s="17"/>
      <c r="C526" s="17"/>
    </row>
    <row r="527" spans="1:3">
      <c r="A527" s="17"/>
      <c r="C527" s="17"/>
    </row>
    <row r="537" spans="1:3">
      <c r="A537" s="17"/>
      <c r="C537" s="17"/>
    </row>
    <row r="538" spans="1:3">
      <c r="A538" s="17"/>
      <c r="C538" s="17"/>
    </row>
    <row r="539" spans="1:3">
      <c r="A539" s="17"/>
      <c r="C539" s="17"/>
    </row>
    <row r="540" spans="1:3">
      <c r="A540" s="17"/>
      <c r="C540" s="17"/>
    </row>
    <row r="541" spans="1:3">
      <c r="A541" s="17"/>
      <c r="C541" s="17"/>
    </row>
    <row r="542" spans="1:3">
      <c r="A542" s="17"/>
      <c r="C542" s="17"/>
    </row>
    <row r="543" spans="1:3">
      <c r="A543" s="17"/>
      <c r="C543" s="17"/>
    </row>
    <row r="544" spans="1:3">
      <c r="A544" s="17"/>
      <c r="C544" s="17"/>
    </row>
    <row r="554" spans="1:3">
      <c r="A554" s="17"/>
      <c r="C554" s="17"/>
    </row>
    <row r="555" spans="1:3">
      <c r="A555" s="17"/>
      <c r="C555" s="17"/>
    </row>
    <row r="556" spans="1:3">
      <c r="A556" s="17"/>
      <c r="C556" s="17"/>
    </row>
    <row r="557" spans="1:3">
      <c r="A557" s="17"/>
      <c r="C557" s="17"/>
    </row>
    <row r="558" spans="1:3">
      <c r="A558" s="17"/>
      <c r="C558" s="17"/>
    </row>
    <row r="559" spans="1:3">
      <c r="A559" s="17"/>
      <c r="C559" s="17"/>
    </row>
    <row r="560" spans="1:3">
      <c r="A560" s="17"/>
      <c r="C560" s="17"/>
    </row>
    <row r="561" spans="1:3">
      <c r="A561" s="17"/>
      <c r="C561" s="17"/>
    </row>
    <row r="571" spans="1:3">
      <c r="A571" s="17"/>
      <c r="C571" s="17"/>
    </row>
    <row r="572" spans="1:3">
      <c r="A572" s="17"/>
      <c r="C572" s="17"/>
    </row>
    <row r="573" spans="1:3">
      <c r="A573" s="17"/>
      <c r="C573" s="17"/>
    </row>
    <row r="574" spans="1:3">
      <c r="A574" s="17"/>
      <c r="C574" s="17"/>
    </row>
    <row r="575" spans="1:3">
      <c r="A575" s="17"/>
      <c r="C575" s="17"/>
    </row>
    <row r="576" spans="1:3">
      <c r="A576" s="17"/>
      <c r="C576" s="17"/>
    </row>
    <row r="577" spans="1:3">
      <c r="A577" s="17"/>
      <c r="C577" s="17"/>
    </row>
    <row r="578" spans="1:3">
      <c r="A578" s="17"/>
      <c r="C578" s="17"/>
    </row>
    <row r="588" spans="1:3">
      <c r="A588" s="17"/>
      <c r="C588" s="17"/>
    </row>
    <row r="589" spans="1:3">
      <c r="A589" s="17"/>
      <c r="C589" s="17"/>
    </row>
    <row r="590" spans="1:3">
      <c r="A590" s="17"/>
      <c r="C590" s="17"/>
    </row>
    <row r="591" spans="1:3">
      <c r="A591" s="17"/>
      <c r="C591" s="17"/>
    </row>
    <row r="592" spans="1:3">
      <c r="A592" s="17"/>
      <c r="C592" s="17"/>
    </row>
    <row r="593" spans="1:3">
      <c r="A593" s="17"/>
      <c r="C593" s="17"/>
    </row>
    <row r="594" spans="1:3">
      <c r="A594" s="17"/>
      <c r="C594" s="17"/>
    </row>
    <row r="595" spans="1:3">
      <c r="A595" s="17"/>
      <c r="C595" s="17"/>
    </row>
    <row r="605" spans="1:3">
      <c r="A605" s="17"/>
      <c r="C605" s="17"/>
    </row>
    <row r="606" spans="1:3">
      <c r="A606" s="17"/>
      <c r="C606" s="17"/>
    </row>
    <row r="607" spans="1:3">
      <c r="A607" s="17"/>
      <c r="C607" s="17"/>
    </row>
    <row r="608" spans="1:3">
      <c r="A608" s="17"/>
      <c r="C608" s="17"/>
    </row>
    <row r="609" spans="1:3">
      <c r="A609" s="17"/>
      <c r="C609" s="17"/>
    </row>
    <row r="610" spans="1:3">
      <c r="A610" s="17"/>
      <c r="C610" s="17"/>
    </row>
    <row r="611" spans="1:3">
      <c r="A611" s="17"/>
      <c r="C611" s="17"/>
    </row>
    <row r="612" spans="1:3">
      <c r="A612" s="17"/>
      <c r="C612" s="17"/>
    </row>
    <row r="622" spans="1:3">
      <c r="A622" s="17"/>
      <c r="C622" s="17"/>
    </row>
    <row r="623" spans="1:3">
      <c r="A623" s="17"/>
      <c r="C623" s="17"/>
    </row>
    <row r="624" spans="1:3">
      <c r="A624" s="17"/>
      <c r="C624" s="17"/>
    </row>
    <row r="625" spans="1:3">
      <c r="A625" s="17"/>
      <c r="C625" s="17"/>
    </row>
    <row r="626" spans="1:3">
      <c r="A626" s="17"/>
      <c r="C626" s="17"/>
    </row>
    <row r="627" spans="1:3">
      <c r="A627" s="17"/>
      <c r="C627" s="17"/>
    </row>
    <row r="628" spans="1:3">
      <c r="A628" s="17"/>
      <c r="C628" s="17"/>
    </row>
    <row r="629" spans="1:3">
      <c r="A629" s="17"/>
      <c r="C629" s="17"/>
    </row>
    <row r="641" spans="1:3">
      <c r="A641" s="17"/>
      <c r="C641" s="17"/>
    </row>
    <row r="642" spans="1:3">
      <c r="A642" s="17"/>
      <c r="C642" s="17"/>
    </row>
    <row r="643" spans="1:3">
      <c r="A643" s="17"/>
      <c r="C643" s="17"/>
    </row>
    <row r="644" spans="1:3">
      <c r="A644" s="17"/>
      <c r="C644" s="17"/>
    </row>
    <row r="645" spans="1:3">
      <c r="A645" s="17"/>
      <c r="C645" s="17"/>
    </row>
    <row r="646" spans="1:3">
      <c r="A646" s="17"/>
      <c r="C646" s="17"/>
    </row>
    <row r="647" spans="1:3">
      <c r="A647" s="17"/>
      <c r="C647" s="17"/>
    </row>
    <row r="648" spans="1:3">
      <c r="A648" s="17"/>
      <c r="C648" s="17"/>
    </row>
    <row r="649" spans="1:3">
      <c r="A649" s="17"/>
      <c r="C649" s="17"/>
    </row>
    <row r="650" spans="1:3">
      <c r="A650" s="17"/>
      <c r="C650" s="17"/>
    </row>
    <row r="658" spans="1:3">
      <c r="A658" s="17"/>
      <c r="C658" s="17"/>
    </row>
    <row r="659" spans="1:3">
      <c r="A659" s="17"/>
      <c r="C659" s="17"/>
    </row>
    <row r="660" spans="1:3">
      <c r="A660" s="17"/>
      <c r="C660" s="17"/>
    </row>
    <row r="661" spans="1:3">
      <c r="A661" s="17"/>
      <c r="C661" s="17"/>
    </row>
    <row r="662" spans="1:3">
      <c r="A662" s="17"/>
      <c r="C662" s="17"/>
    </row>
    <row r="663" spans="1:3">
      <c r="A663" s="17"/>
      <c r="C663" s="17"/>
    </row>
    <row r="664" spans="1:3">
      <c r="A664" s="17"/>
      <c r="C664" s="17"/>
    </row>
    <row r="665" spans="1:3">
      <c r="A665" s="17"/>
      <c r="C665" s="17"/>
    </row>
    <row r="666" spans="1:3">
      <c r="A666" s="17"/>
      <c r="C666" s="17"/>
    </row>
    <row r="667" spans="1:3">
      <c r="A667" s="17"/>
      <c r="C667" s="17"/>
    </row>
    <row r="675" spans="1:3">
      <c r="A675" s="17"/>
      <c r="C675" s="17"/>
    </row>
    <row r="676" spans="1:3">
      <c r="A676" s="17"/>
      <c r="C676" s="17"/>
    </row>
    <row r="677" spans="1:3">
      <c r="A677" s="17"/>
      <c r="C677" s="17"/>
    </row>
    <row r="678" spans="1:3">
      <c r="A678" s="17"/>
      <c r="C678" s="17"/>
    </row>
    <row r="679" spans="1:3">
      <c r="A679" s="17"/>
      <c r="C679" s="17"/>
    </row>
    <row r="680" spans="1:3">
      <c r="A680" s="17"/>
      <c r="C680" s="17"/>
    </row>
    <row r="681" spans="1:3">
      <c r="A681" s="17"/>
      <c r="C681" s="17"/>
    </row>
    <row r="682" spans="1:3">
      <c r="A682" s="17"/>
      <c r="C682" s="17"/>
    </row>
    <row r="683" spans="1:3">
      <c r="A683" s="17"/>
      <c r="C683" s="17"/>
    </row>
    <row r="684" spans="1:3">
      <c r="A684" s="17"/>
      <c r="C684" s="17"/>
    </row>
    <row r="694" spans="1:3">
      <c r="A694" s="17"/>
      <c r="C694" s="17"/>
    </row>
    <row r="695" spans="1:3">
      <c r="A695" s="17"/>
      <c r="C695" s="17"/>
    </row>
    <row r="696" spans="1:3">
      <c r="A696" s="17"/>
      <c r="C696" s="17"/>
    </row>
    <row r="697" spans="1:3">
      <c r="A697" s="17"/>
      <c r="C697" s="17"/>
    </row>
    <row r="698" spans="1:3">
      <c r="A698" s="17"/>
      <c r="C698" s="17"/>
    </row>
    <row r="699" spans="1:3">
      <c r="A699" s="17"/>
      <c r="C699" s="17"/>
    </row>
    <row r="700" spans="1:3">
      <c r="A700" s="17"/>
      <c r="C700" s="17"/>
    </row>
    <row r="701" spans="1:3">
      <c r="A701" s="17"/>
      <c r="C701" s="17"/>
    </row>
    <row r="702" spans="1:3">
      <c r="A702" s="17"/>
      <c r="C702" s="17"/>
    </row>
    <row r="703" spans="1:3">
      <c r="A703" s="17"/>
      <c r="C703" s="17"/>
    </row>
    <row r="711" spans="1:3">
      <c r="A711" s="17"/>
      <c r="C711" s="17"/>
    </row>
    <row r="712" spans="1:3">
      <c r="A712" s="17"/>
      <c r="C712" s="17"/>
    </row>
    <row r="713" spans="1:3">
      <c r="A713" s="17"/>
      <c r="C713" s="17"/>
    </row>
    <row r="714" spans="1:3">
      <c r="A714" s="17"/>
      <c r="C714" s="17"/>
    </row>
    <row r="715" spans="1:3">
      <c r="A715" s="17"/>
      <c r="C715" s="17"/>
    </row>
    <row r="716" spans="1:3">
      <c r="A716" s="17"/>
      <c r="C716" s="17"/>
    </row>
    <row r="717" spans="1:3">
      <c r="A717" s="17"/>
      <c r="C717" s="17"/>
    </row>
    <row r="718" spans="1:3">
      <c r="A718" s="17"/>
      <c r="C718" s="17"/>
    </row>
    <row r="730" spans="1:3">
      <c r="A730" s="17"/>
      <c r="C730" s="17"/>
    </row>
    <row r="731" spans="1:3">
      <c r="A731" s="17"/>
      <c r="C731" s="17"/>
    </row>
    <row r="732" spans="1:3">
      <c r="A732" s="17"/>
      <c r="C732" s="17"/>
    </row>
    <row r="733" spans="1:3">
      <c r="A733" s="17"/>
      <c r="C733" s="17"/>
    </row>
    <row r="734" spans="1:3">
      <c r="A734" s="17"/>
      <c r="C734" s="17"/>
    </row>
    <row r="735" spans="1:3">
      <c r="A735" s="17"/>
      <c r="C735" s="17"/>
    </row>
    <row r="736" spans="1:3">
      <c r="A736" s="17"/>
      <c r="C736" s="17"/>
    </row>
    <row r="737" spans="1:3">
      <c r="A737" s="17"/>
      <c r="C737" s="17"/>
    </row>
    <row r="749" spans="1:3">
      <c r="A749" s="17"/>
      <c r="C749" s="17"/>
    </row>
    <row r="750" spans="1:3">
      <c r="A750" s="17"/>
      <c r="C750" s="17"/>
    </row>
    <row r="751" spans="1:3">
      <c r="A751" s="17"/>
      <c r="C751" s="17"/>
    </row>
    <row r="752" spans="1:3">
      <c r="A752" s="17"/>
      <c r="C752" s="17"/>
    </row>
    <row r="753" spans="1:3">
      <c r="A753" s="17"/>
      <c r="C753" s="17"/>
    </row>
    <row r="754" spans="1:3">
      <c r="A754" s="17"/>
      <c r="C754" s="17"/>
    </row>
    <row r="755" spans="1:3">
      <c r="A755" s="17"/>
      <c r="C755" s="17"/>
    </row>
    <row r="756" spans="1:3">
      <c r="A756" s="17"/>
      <c r="C756" s="17"/>
    </row>
    <row r="766" spans="1:3">
      <c r="A766" s="17"/>
      <c r="C766" s="17"/>
    </row>
    <row r="767" spans="1:3">
      <c r="A767" s="17"/>
      <c r="C767" s="17"/>
    </row>
    <row r="768" spans="1:3">
      <c r="A768" s="17"/>
      <c r="C768" s="17"/>
    </row>
    <row r="769" spans="1:3">
      <c r="A769" s="17"/>
      <c r="C769" s="17"/>
    </row>
    <row r="770" spans="1:3">
      <c r="A770" s="17"/>
      <c r="C770" s="17"/>
    </row>
    <row r="771" spans="1:3">
      <c r="A771" s="17"/>
      <c r="C771" s="17"/>
    </row>
    <row r="772" spans="1:3">
      <c r="A772" s="17"/>
      <c r="C772" s="17"/>
    </row>
    <row r="773" spans="1:3">
      <c r="A773" s="17"/>
      <c r="C773" s="17"/>
    </row>
    <row r="783" spans="1:3">
      <c r="A783" s="17"/>
      <c r="C783" s="17"/>
    </row>
    <row r="784" spans="1:3">
      <c r="A784" s="17"/>
      <c r="C784" s="17"/>
    </row>
    <row r="785" spans="1:3">
      <c r="A785" s="17"/>
      <c r="C785" s="17"/>
    </row>
    <row r="786" spans="1:3">
      <c r="A786" s="17"/>
      <c r="C786" s="17"/>
    </row>
    <row r="787" spans="1:3">
      <c r="A787" s="17"/>
      <c r="C787" s="17"/>
    </row>
    <row r="788" spans="1:3">
      <c r="A788" s="17"/>
      <c r="C788" s="17"/>
    </row>
    <row r="789" spans="1:3">
      <c r="A789" s="17"/>
      <c r="C789" s="17"/>
    </row>
    <row r="790" spans="1:3">
      <c r="A790" s="17"/>
      <c r="C790" s="17"/>
    </row>
    <row r="800" spans="1:3">
      <c r="A800" s="17"/>
      <c r="C800" s="17"/>
    </row>
    <row r="801" spans="1:3">
      <c r="A801" s="17"/>
      <c r="C801" s="17"/>
    </row>
    <row r="802" spans="1:3">
      <c r="A802" s="17"/>
      <c r="C802" s="17"/>
    </row>
    <row r="803" spans="1:3">
      <c r="A803" s="17"/>
      <c r="C803" s="17"/>
    </row>
    <row r="804" spans="1:3">
      <c r="A804" s="17"/>
      <c r="C804" s="17"/>
    </row>
    <row r="805" spans="1:3">
      <c r="A805" s="17"/>
      <c r="C805" s="17"/>
    </row>
    <row r="806" spans="1:3">
      <c r="A806" s="17"/>
      <c r="C806" s="17"/>
    </row>
    <row r="807" spans="1:3">
      <c r="A807" s="17"/>
      <c r="C807" s="17"/>
    </row>
  </sheetData>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&amp;LPrinted on: &amp;D&amp;C&amp;F / 
&amp;A&amp;RPage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807"/>
  <sheetViews>
    <sheetView tabSelected="1" topLeftCell="A13" zoomScaleNormal="100" workbookViewId="0">
      <selection activeCell="C34" sqref="C34"/>
    </sheetView>
  </sheetViews>
  <sheetFormatPr baseColWidth="10" defaultColWidth="11.42578125" defaultRowHeight="12.75"/>
  <cols>
    <col min="1" max="1" width="1.7109375" style="16" customWidth="1"/>
    <col min="2" max="2" width="26.7109375" style="2" customWidth="1"/>
    <col min="3" max="3" width="74.7109375" style="1" customWidth="1"/>
    <col min="4" max="4" width="1.7109375" style="16" customWidth="1"/>
    <col min="5" max="5" width="3.140625" style="1" customWidth="1"/>
    <col min="6" max="16384" width="11.42578125" style="1"/>
  </cols>
  <sheetData>
    <row r="1" spans="1:4" s="5" customFormat="1" ht="60" customHeight="1">
      <c r="A1" s="8"/>
      <c r="B1" s="3" t="s">
        <v>0</v>
      </c>
      <c r="C1" s="4"/>
      <c r="D1" s="8"/>
    </row>
    <row r="2" spans="1:4" s="8" customFormat="1" ht="20.100000000000001" customHeight="1">
      <c r="A2" s="7"/>
      <c r="B2" s="6"/>
      <c r="C2" s="7"/>
      <c r="D2" s="7"/>
    </row>
    <row r="3" spans="1:4" s="12" customFormat="1" ht="22.5" customHeight="1">
      <c r="A3" s="7"/>
      <c r="B3" s="18" t="s">
        <v>171</v>
      </c>
      <c r="C3" s="81"/>
      <c r="D3" s="7"/>
    </row>
    <row r="4" spans="1:4" s="9" customFormat="1" ht="18">
      <c r="A4" s="7"/>
      <c r="B4" s="18"/>
      <c r="C4" s="19"/>
      <c r="D4" s="7"/>
    </row>
    <row r="5" spans="1:4" s="12" customFormat="1" ht="22.5" customHeight="1">
      <c r="A5" s="16"/>
      <c r="B5" s="18" t="s">
        <v>172</v>
      </c>
      <c r="C5" s="20"/>
      <c r="D5" s="16"/>
    </row>
    <row r="6" spans="1:4" s="9" customFormat="1" ht="18">
      <c r="A6" s="16"/>
      <c r="B6" s="18"/>
      <c r="C6" s="19"/>
      <c r="D6" s="16"/>
    </row>
    <row r="7" spans="1:4" s="12" customFormat="1" ht="22.5" customHeight="1">
      <c r="A7" s="16"/>
      <c r="B7" s="18" t="s">
        <v>173</v>
      </c>
      <c r="C7" s="20"/>
      <c r="D7" s="16"/>
    </row>
    <row r="8" spans="1:4" s="12" customFormat="1" ht="22.5" customHeight="1">
      <c r="A8" s="16"/>
      <c r="B8" s="18" t="s">
        <v>174</v>
      </c>
      <c r="C8" s="20"/>
      <c r="D8" s="16"/>
    </row>
    <row r="9" spans="1:4" s="9" customFormat="1" ht="18">
      <c r="A9" s="16"/>
      <c r="B9" s="18"/>
      <c r="C9" s="19"/>
      <c r="D9" s="16"/>
    </row>
    <row r="10" spans="1:4" s="12" customFormat="1" ht="22.5" customHeight="1">
      <c r="A10" s="17"/>
      <c r="B10" s="18" t="s">
        <v>1</v>
      </c>
      <c r="C10" s="20"/>
      <c r="D10" s="17"/>
    </row>
    <row r="11" spans="1:4" s="9" customFormat="1" ht="18">
      <c r="A11" s="17"/>
      <c r="B11" s="18"/>
      <c r="C11" s="19"/>
      <c r="D11" s="17"/>
    </row>
    <row r="12" spans="1:4" s="12" customFormat="1" ht="30">
      <c r="A12" s="17"/>
      <c r="B12" s="18" t="s">
        <v>175</v>
      </c>
      <c r="C12" s="20"/>
      <c r="D12" s="17"/>
    </row>
    <row r="13" spans="1:4" s="9" customFormat="1" ht="18">
      <c r="A13" s="8"/>
      <c r="B13" s="18"/>
      <c r="C13" s="21"/>
      <c r="D13" s="8"/>
    </row>
    <row r="14" spans="1:4" s="12" customFormat="1" ht="22.5" customHeight="1">
      <c r="A14" s="16"/>
      <c r="B14" s="18" t="s">
        <v>176</v>
      </c>
      <c r="C14" s="20"/>
      <c r="D14" s="16"/>
    </row>
    <row r="15" spans="1:4" s="9" customFormat="1" ht="18">
      <c r="A15" s="12"/>
      <c r="B15" s="18"/>
      <c r="C15" s="21"/>
      <c r="D15" s="12"/>
    </row>
    <row r="16" spans="1:4" s="12" customFormat="1" ht="22.5" customHeight="1">
      <c r="A16" s="17"/>
      <c r="B16" s="18" t="s">
        <v>177</v>
      </c>
      <c r="C16" s="20"/>
      <c r="D16" s="17"/>
    </row>
    <row r="17" spans="1:4" s="10" customFormat="1" ht="18">
      <c r="A17" s="17"/>
      <c r="B17" s="18"/>
      <c r="C17" s="22"/>
      <c r="D17" s="17"/>
    </row>
    <row r="18" spans="1:4" s="12" customFormat="1" ht="22.5" customHeight="1">
      <c r="A18" s="17"/>
      <c r="B18" s="18" t="s">
        <v>178</v>
      </c>
      <c r="C18" s="20"/>
      <c r="D18" s="17"/>
    </row>
    <row r="19" spans="1:4" s="9" customFormat="1" ht="18">
      <c r="A19" s="17"/>
      <c r="B19" s="18"/>
      <c r="C19" s="19"/>
      <c r="D19" s="17"/>
    </row>
    <row r="20" spans="1:4" s="12" customFormat="1" ht="22.5" customHeight="1">
      <c r="A20" s="17"/>
      <c r="B20" s="18" t="s">
        <v>179</v>
      </c>
      <c r="C20" s="20"/>
      <c r="D20" s="17"/>
    </row>
    <row r="21" spans="1:4" s="12" customFormat="1" ht="22.5" customHeight="1">
      <c r="A21" s="17"/>
      <c r="B21" s="18" t="s">
        <v>180</v>
      </c>
      <c r="C21" s="20"/>
      <c r="D21" s="17"/>
    </row>
    <row r="22" spans="1:4" s="12" customFormat="1" ht="22.5" customHeight="1">
      <c r="A22" s="17"/>
      <c r="B22" s="18" t="s">
        <v>181</v>
      </c>
      <c r="C22" s="20"/>
      <c r="D22" s="17"/>
    </row>
    <row r="23" spans="1:4" s="9" customFormat="1" ht="18">
      <c r="A23" s="17"/>
      <c r="B23" s="18"/>
      <c r="C23" s="19"/>
      <c r="D23" s="17"/>
    </row>
    <row r="24" spans="1:4" s="12" customFormat="1" ht="22.5" customHeight="1">
      <c r="A24" s="17"/>
      <c r="B24" s="18" t="s">
        <v>182</v>
      </c>
      <c r="C24" s="20"/>
      <c r="D24" s="17"/>
    </row>
    <row r="25" spans="1:4" s="12" customFormat="1" ht="22.5" customHeight="1">
      <c r="A25" s="17"/>
      <c r="B25" s="18" t="s">
        <v>180</v>
      </c>
      <c r="C25" s="20"/>
      <c r="D25" s="17"/>
    </row>
    <row r="26" spans="1:4" s="12" customFormat="1" ht="22.5" customHeight="1">
      <c r="A26" s="16"/>
      <c r="B26" s="18" t="s">
        <v>181</v>
      </c>
      <c r="C26" s="20"/>
      <c r="D26" s="16"/>
    </row>
    <row r="27" spans="1:4" s="12" customFormat="1" ht="22.5" customHeight="1">
      <c r="A27" s="16"/>
      <c r="B27" s="13"/>
      <c r="C27" s="11"/>
      <c r="D27" s="16"/>
    </row>
    <row r="28" spans="1:4" s="12" customFormat="1" ht="22.5" customHeight="1">
      <c r="A28" s="16"/>
      <c r="B28" s="18" t="s">
        <v>183</v>
      </c>
      <c r="C28" s="20"/>
      <c r="D28" s="16"/>
    </row>
    <row r="29" spans="1:4" s="12" customFormat="1" ht="22.5" customHeight="1">
      <c r="A29" s="284"/>
      <c r="B29" s="18"/>
      <c r="C29" s="23"/>
      <c r="D29" s="284"/>
    </row>
    <row r="30" spans="1:4" s="12" customFormat="1" ht="22.5" customHeight="1">
      <c r="A30" s="16"/>
      <c r="B30" s="18" t="s">
        <v>184</v>
      </c>
      <c r="C30" s="24"/>
      <c r="D30" s="16"/>
    </row>
    <row r="31" spans="1:4" s="12" customFormat="1" ht="22.5" customHeight="1">
      <c r="A31" s="16"/>
      <c r="B31" s="14"/>
      <c r="D31" s="16"/>
    </row>
    <row r="32" spans="1:4" s="12" customFormat="1" ht="22.5" customHeight="1">
      <c r="A32" s="16"/>
      <c r="B32" s="14" t="s">
        <v>1027</v>
      </c>
      <c r="D32" s="16"/>
    </row>
    <row r="33" spans="1:4" s="12" customFormat="1" ht="22.5" customHeight="1">
      <c r="A33" s="16"/>
      <c r="B33" s="14"/>
      <c r="D33" s="16"/>
    </row>
    <row r="35" spans="1:4">
      <c r="A35" s="284"/>
      <c r="D35" s="284"/>
    </row>
    <row r="37" spans="1:4">
      <c r="A37" s="17"/>
      <c r="D37" s="17"/>
    </row>
    <row r="38" spans="1:4">
      <c r="A38" s="17"/>
      <c r="D38" s="17"/>
    </row>
    <row r="39" spans="1:4">
      <c r="A39" s="17"/>
      <c r="D39" s="17"/>
    </row>
    <row r="40" spans="1:4">
      <c r="A40" s="17"/>
      <c r="D40" s="17"/>
    </row>
    <row r="41" spans="1:4">
      <c r="A41" s="17"/>
      <c r="D41" s="17"/>
    </row>
    <row r="42" spans="1:4">
      <c r="A42" s="17"/>
      <c r="D42" s="17"/>
    </row>
    <row r="43" spans="1:4">
      <c r="A43" s="17"/>
      <c r="D43" s="17"/>
    </row>
    <row r="44" spans="1:4">
      <c r="A44" s="17"/>
      <c r="D44" s="17"/>
    </row>
    <row r="49" spans="1:4">
      <c r="A49" s="284"/>
      <c r="D49" s="284"/>
    </row>
    <row r="55" spans="1:4">
      <c r="A55" s="17"/>
      <c r="D55" s="17"/>
    </row>
    <row r="56" spans="1:4">
      <c r="A56" s="17"/>
      <c r="D56" s="17"/>
    </row>
    <row r="57" spans="1:4">
      <c r="A57" s="17"/>
      <c r="D57" s="17"/>
    </row>
    <row r="58" spans="1:4">
      <c r="A58" s="17"/>
      <c r="D58" s="17"/>
    </row>
    <row r="59" spans="1:4">
      <c r="A59" s="17"/>
      <c r="D59" s="17"/>
    </row>
    <row r="60" spans="1:4">
      <c r="A60" s="17"/>
      <c r="D60" s="17"/>
    </row>
    <row r="61" spans="1:4">
      <c r="A61" s="17"/>
      <c r="D61" s="17"/>
    </row>
    <row r="62" spans="1:4">
      <c r="A62" s="17"/>
      <c r="D62" s="17"/>
    </row>
    <row r="63" spans="1:4">
      <c r="A63" s="17"/>
      <c r="D63" s="17"/>
    </row>
    <row r="69" spans="1:4">
      <c r="A69" s="17"/>
      <c r="D69" s="17"/>
    </row>
    <row r="70" spans="1:4">
      <c r="A70" s="17"/>
      <c r="D70" s="17"/>
    </row>
    <row r="71" spans="1:4">
      <c r="A71" s="17"/>
      <c r="D71" s="17"/>
    </row>
    <row r="72" spans="1:4">
      <c r="A72" s="17"/>
      <c r="D72" s="17"/>
    </row>
    <row r="73" spans="1:4">
      <c r="A73" s="17"/>
      <c r="D73" s="17"/>
    </row>
    <row r="74" spans="1:4">
      <c r="A74" s="17"/>
      <c r="D74" s="17"/>
    </row>
    <row r="76" spans="1:4">
      <c r="A76" s="453"/>
      <c r="D76" s="453"/>
    </row>
    <row r="82" spans="1:4">
      <c r="A82" s="17"/>
      <c r="D82" s="17"/>
    </row>
    <row r="83" spans="1:4">
      <c r="A83" s="17"/>
      <c r="D83" s="17"/>
    </row>
    <row r="84" spans="1:4">
      <c r="A84" s="17"/>
      <c r="D84" s="17"/>
    </row>
    <row r="85" spans="1:4">
      <c r="A85" s="17"/>
      <c r="D85" s="17"/>
    </row>
    <row r="86" spans="1:4">
      <c r="A86" s="12"/>
      <c r="D86" s="12"/>
    </row>
    <row r="96" spans="1:4">
      <c r="A96" s="17"/>
      <c r="D96" s="17"/>
    </row>
    <row r="97" spans="1:4">
      <c r="A97" s="17"/>
      <c r="D97" s="17"/>
    </row>
    <row r="98" spans="1:4">
      <c r="A98" s="17"/>
      <c r="D98" s="17"/>
    </row>
    <row r="99" spans="1:4">
      <c r="A99" s="17"/>
      <c r="D99" s="17"/>
    </row>
    <row r="100" spans="1:4">
      <c r="A100" s="17"/>
      <c r="D100" s="17"/>
    </row>
    <row r="101" spans="1:4">
      <c r="A101" s="17"/>
      <c r="D101" s="17"/>
    </row>
    <row r="102" spans="1:4">
      <c r="A102" s="17"/>
      <c r="D102" s="17"/>
    </row>
    <row r="103" spans="1:4">
      <c r="A103" s="17"/>
      <c r="D103" s="17"/>
    </row>
    <row r="110" spans="1:4">
      <c r="A110" s="17"/>
      <c r="D110" s="17"/>
    </row>
    <row r="111" spans="1:4">
      <c r="A111" s="17"/>
      <c r="D111" s="17"/>
    </row>
    <row r="112" spans="1:4">
      <c r="A112" s="17"/>
      <c r="D112" s="17"/>
    </row>
    <row r="113" spans="1:4">
      <c r="A113" s="17"/>
      <c r="D113" s="17"/>
    </row>
    <row r="114" spans="1:4">
      <c r="A114" s="17"/>
      <c r="D114" s="17"/>
    </row>
    <row r="115" spans="1:4">
      <c r="A115" s="17"/>
      <c r="D115" s="17"/>
    </row>
    <row r="125" spans="1:4">
      <c r="A125" s="17"/>
      <c r="D125" s="17"/>
    </row>
    <row r="126" spans="1:4">
      <c r="A126" s="17"/>
      <c r="D126" s="17"/>
    </row>
    <row r="127" spans="1:4">
      <c r="A127" s="17"/>
      <c r="D127" s="17"/>
    </row>
    <row r="128" spans="1:4">
      <c r="A128" s="17"/>
      <c r="D128" s="17"/>
    </row>
    <row r="129" spans="1:4">
      <c r="A129" s="17"/>
      <c r="D129" s="17"/>
    </row>
    <row r="130" spans="1:4">
      <c r="A130" s="17"/>
      <c r="D130" s="17"/>
    </row>
    <row r="131" spans="1:4">
      <c r="A131" s="17"/>
      <c r="D131" s="17"/>
    </row>
    <row r="132" spans="1:4">
      <c r="A132" s="17"/>
      <c r="D132" s="17"/>
    </row>
    <row r="142" spans="1:4">
      <c r="A142" s="17"/>
      <c r="D142" s="17"/>
    </row>
    <row r="143" spans="1:4">
      <c r="A143" s="17"/>
      <c r="D143" s="17"/>
    </row>
    <row r="144" spans="1:4">
      <c r="A144" s="17"/>
      <c r="D144" s="17"/>
    </row>
    <row r="145" spans="1:4">
      <c r="A145" s="17"/>
      <c r="D145" s="17"/>
    </row>
    <row r="146" spans="1:4">
      <c r="A146" s="17"/>
      <c r="D146" s="17"/>
    </row>
    <row r="147" spans="1:4">
      <c r="A147" s="17"/>
      <c r="D147" s="17"/>
    </row>
    <row r="148" spans="1:4">
      <c r="A148" s="17"/>
      <c r="D148" s="17"/>
    </row>
    <row r="149" spans="1:4">
      <c r="A149" s="17"/>
      <c r="D149" s="17"/>
    </row>
    <row r="159" spans="1:4">
      <c r="A159" s="17"/>
      <c r="D159" s="17"/>
    </row>
    <row r="160" spans="1:4">
      <c r="A160" s="17"/>
      <c r="D160" s="17"/>
    </row>
    <row r="161" spans="1:4">
      <c r="A161" s="17"/>
      <c r="D161" s="17"/>
    </row>
    <row r="162" spans="1:4">
      <c r="A162" s="17"/>
      <c r="D162" s="17"/>
    </row>
    <row r="163" spans="1:4">
      <c r="A163" s="17"/>
      <c r="D163" s="17"/>
    </row>
    <row r="164" spans="1:4">
      <c r="A164" s="17"/>
      <c r="D164" s="17"/>
    </row>
    <row r="165" spans="1:4">
      <c r="A165" s="17"/>
      <c r="D165" s="17"/>
    </row>
    <row r="166" spans="1:4">
      <c r="A166" s="17"/>
      <c r="D166" s="17"/>
    </row>
    <row r="178" spans="1:4">
      <c r="A178" s="17"/>
      <c r="D178" s="17"/>
    </row>
    <row r="179" spans="1:4">
      <c r="A179" s="17"/>
      <c r="D179" s="17"/>
    </row>
    <row r="180" spans="1:4">
      <c r="A180" s="17"/>
      <c r="D180" s="17"/>
    </row>
    <row r="181" spans="1:4">
      <c r="A181" s="17"/>
      <c r="D181" s="17"/>
    </row>
    <row r="182" spans="1:4">
      <c r="A182" s="17"/>
      <c r="D182" s="17"/>
    </row>
    <row r="183" spans="1:4">
      <c r="A183" s="17"/>
      <c r="D183" s="17"/>
    </row>
    <row r="184" spans="1:4">
      <c r="A184" s="17"/>
      <c r="D184" s="17"/>
    </row>
    <row r="185" spans="1:4">
      <c r="A185" s="17"/>
      <c r="D185" s="17"/>
    </row>
    <row r="195" spans="1:4">
      <c r="A195" s="17"/>
      <c r="D195" s="17"/>
    </row>
    <row r="196" spans="1:4">
      <c r="A196" s="17"/>
      <c r="D196" s="17"/>
    </row>
    <row r="197" spans="1:4">
      <c r="A197" s="17"/>
      <c r="D197" s="17"/>
    </row>
    <row r="198" spans="1:4">
      <c r="A198" s="17"/>
      <c r="D198" s="17"/>
    </row>
    <row r="199" spans="1:4">
      <c r="A199" s="17"/>
      <c r="D199" s="17"/>
    </row>
    <row r="200" spans="1:4">
      <c r="A200" s="17"/>
      <c r="D200" s="17"/>
    </row>
    <row r="201" spans="1:4">
      <c r="A201" s="17"/>
      <c r="D201" s="17"/>
    </row>
    <row r="202" spans="1:4">
      <c r="A202" s="17"/>
      <c r="D202" s="17"/>
    </row>
    <row r="212" spans="1:4">
      <c r="A212" s="17"/>
      <c r="D212" s="17"/>
    </row>
    <row r="213" spans="1:4">
      <c r="A213" s="17"/>
      <c r="D213" s="17"/>
    </row>
    <row r="214" spans="1:4">
      <c r="A214" s="17"/>
      <c r="D214" s="17"/>
    </row>
    <row r="215" spans="1:4">
      <c r="A215" s="17"/>
      <c r="D215" s="17"/>
    </row>
    <row r="216" spans="1:4">
      <c r="A216" s="17"/>
      <c r="D216" s="17"/>
    </row>
    <row r="217" spans="1:4">
      <c r="A217" s="17"/>
      <c r="D217" s="17"/>
    </row>
    <row r="218" spans="1:4">
      <c r="A218" s="17"/>
      <c r="D218" s="17"/>
    </row>
    <row r="219" spans="1:4">
      <c r="A219" s="17"/>
      <c r="D219" s="17"/>
    </row>
    <row r="229" spans="1:4">
      <c r="A229" s="17"/>
      <c r="D229" s="17"/>
    </row>
    <row r="230" spans="1:4">
      <c r="A230" s="17"/>
      <c r="D230" s="17"/>
    </row>
    <row r="231" spans="1:4">
      <c r="A231" s="17"/>
      <c r="D231" s="17"/>
    </row>
    <row r="232" spans="1:4">
      <c r="A232" s="17"/>
      <c r="D232" s="17"/>
    </row>
    <row r="233" spans="1:4">
      <c r="A233" s="17"/>
      <c r="D233" s="17"/>
    </row>
    <row r="234" spans="1:4">
      <c r="A234" s="17"/>
      <c r="D234" s="17"/>
    </row>
    <row r="235" spans="1:4">
      <c r="A235" s="17"/>
      <c r="D235" s="17"/>
    </row>
    <row r="236" spans="1:4">
      <c r="A236" s="17"/>
      <c r="D236" s="17"/>
    </row>
    <row r="246" spans="1:4">
      <c r="A246" s="17"/>
      <c r="D246" s="17"/>
    </row>
    <row r="247" spans="1:4">
      <c r="A247" s="17"/>
      <c r="D247" s="17"/>
    </row>
    <row r="248" spans="1:4">
      <c r="A248" s="17"/>
      <c r="D248" s="17"/>
    </row>
    <row r="249" spans="1:4">
      <c r="A249" s="17"/>
      <c r="D249" s="17"/>
    </row>
    <row r="250" spans="1:4">
      <c r="A250" s="17"/>
      <c r="D250" s="17"/>
    </row>
    <row r="251" spans="1:4">
      <c r="A251" s="17"/>
      <c r="D251" s="17"/>
    </row>
    <row r="252" spans="1:4">
      <c r="A252" s="17"/>
      <c r="D252" s="17"/>
    </row>
    <row r="253" spans="1:4">
      <c r="A253" s="17"/>
      <c r="D253" s="17"/>
    </row>
    <row r="263" spans="1:4">
      <c r="A263" s="17"/>
      <c r="D263" s="17"/>
    </row>
    <row r="264" spans="1:4">
      <c r="A264" s="17"/>
      <c r="D264" s="17"/>
    </row>
    <row r="265" spans="1:4">
      <c r="A265" s="17"/>
      <c r="D265" s="17"/>
    </row>
    <row r="266" spans="1:4">
      <c r="A266" s="17"/>
      <c r="D266" s="17"/>
    </row>
    <row r="267" spans="1:4">
      <c r="A267" s="17"/>
      <c r="D267" s="17"/>
    </row>
    <row r="268" spans="1:4">
      <c r="A268" s="17"/>
      <c r="D268" s="17"/>
    </row>
    <row r="269" spans="1:4">
      <c r="A269" s="17"/>
      <c r="D269" s="17"/>
    </row>
    <row r="270" spans="1:4">
      <c r="A270" s="17"/>
      <c r="D270" s="17"/>
    </row>
    <row r="280" spans="1:4">
      <c r="A280" s="17"/>
      <c r="D280" s="17"/>
    </row>
    <row r="281" spans="1:4">
      <c r="A281" s="17"/>
      <c r="D281" s="17"/>
    </row>
    <row r="282" spans="1:4">
      <c r="A282" s="17"/>
      <c r="D282" s="17"/>
    </row>
    <row r="283" spans="1:4">
      <c r="A283" s="17"/>
      <c r="D283" s="17"/>
    </row>
    <row r="284" spans="1:4">
      <c r="A284" s="17"/>
      <c r="D284" s="17"/>
    </row>
    <row r="285" spans="1:4">
      <c r="A285" s="17"/>
      <c r="D285" s="17"/>
    </row>
    <row r="286" spans="1:4">
      <c r="A286" s="17"/>
      <c r="D286" s="17"/>
    </row>
    <row r="287" spans="1:4">
      <c r="A287" s="17"/>
      <c r="D287" s="17"/>
    </row>
    <row r="297" spans="1:4">
      <c r="A297" s="17"/>
      <c r="D297" s="17"/>
    </row>
    <row r="298" spans="1:4">
      <c r="A298" s="17"/>
      <c r="D298" s="17"/>
    </row>
    <row r="299" spans="1:4">
      <c r="A299" s="17"/>
      <c r="D299" s="17"/>
    </row>
    <row r="300" spans="1:4">
      <c r="A300" s="17"/>
      <c r="D300" s="17"/>
    </row>
    <row r="301" spans="1:4">
      <c r="A301" s="17"/>
      <c r="D301" s="17"/>
    </row>
    <row r="302" spans="1:4">
      <c r="A302" s="17"/>
      <c r="D302" s="17"/>
    </row>
    <row r="303" spans="1:4">
      <c r="A303" s="17"/>
      <c r="D303" s="17"/>
    </row>
    <row r="304" spans="1:4">
      <c r="A304" s="17"/>
      <c r="D304" s="17"/>
    </row>
    <row r="314" spans="1:4">
      <c r="A314" s="17"/>
      <c r="D314" s="17"/>
    </row>
    <row r="315" spans="1:4">
      <c r="A315" s="17"/>
      <c r="D315" s="17"/>
    </row>
    <row r="316" spans="1:4">
      <c r="A316" s="17"/>
      <c r="D316" s="17"/>
    </row>
    <row r="317" spans="1:4">
      <c r="A317" s="17"/>
      <c r="D317" s="17"/>
    </row>
    <row r="318" spans="1:4">
      <c r="A318" s="17"/>
      <c r="D318" s="17"/>
    </row>
    <row r="319" spans="1:4">
      <c r="A319" s="17"/>
      <c r="D319" s="17"/>
    </row>
    <row r="320" spans="1:4">
      <c r="A320" s="17"/>
      <c r="D320" s="17"/>
    </row>
    <row r="321" spans="1:4">
      <c r="A321" s="17"/>
      <c r="D321" s="17"/>
    </row>
    <row r="331" spans="1:4">
      <c r="A331" s="17"/>
      <c r="D331" s="17"/>
    </row>
    <row r="332" spans="1:4">
      <c r="A332" s="17"/>
      <c r="D332" s="17"/>
    </row>
    <row r="333" spans="1:4">
      <c r="A333" s="17"/>
      <c r="D333" s="17"/>
    </row>
    <row r="334" spans="1:4">
      <c r="A334" s="17"/>
      <c r="D334" s="17"/>
    </row>
    <row r="335" spans="1:4">
      <c r="A335" s="17"/>
      <c r="D335" s="17"/>
    </row>
    <row r="336" spans="1:4">
      <c r="A336" s="17"/>
      <c r="D336" s="17"/>
    </row>
    <row r="337" spans="1:4">
      <c r="A337" s="17"/>
      <c r="D337" s="17"/>
    </row>
    <row r="338" spans="1:4">
      <c r="A338" s="17"/>
      <c r="D338" s="17"/>
    </row>
    <row r="348" spans="1:4">
      <c r="A348" s="17"/>
      <c r="D348" s="17"/>
    </row>
    <row r="349" spans="1:4">
      <c r="A349" s="17"/>
      <c r="D349" s="17"/>
    </row>
    <row r="350" spans="1:4">
      <c r="A350" s="17"/>
      <c r="D350" s="17"/>
    </row>
    <row r="351" spans="1:4">
      <c r="A351" s="17"/>
      <c r="D351" s="17"/>
    </row>
    <row r="352" spans="1:4">
      <c r="A352" s="17"/>
      <c r="D352" s="17"/>
    </row>
    <row r="353" spans="1:4">
      <c r="A353" s="17"/>
      <c r="D353" s="17"/>
    </row>
    <row r="354" spans="1:4">
      <c r="A354" s="17"/>
      <c r="D354" s="17"/>
    </row>
    <row r="355" spans="1:4">
      <c r="A355" s="17"/>
      <c r="D355" s="17"/>
    </row>
    <row r="365" spans="1:4">
      <c r="A365" s="17"/>
      <c r="D365" s="17"/>
    </row>
    <row r="366" spans="1:4">
      <c r="A366" s="17"/>
      <c r="D366" s="17"/>
    </row>
    <row r="367" spans="1:4">
      <c r="A367" s="17"/>
      <c r="D367" s="17"/>
    </row>
    <row r="368" spans="1:4">
      <c r="A368" s="17"/>
      <c r="D368" s="17"/>
    </row>
    <row r="369" spans="1:4">
      <c r="A369" s="17"/>
      <c r="D369" s="17"/>
    </row>
    <row r="370" spans="1:4">
      <c r="A370" s="17"/>
      <c r="D370" s="17"/>
    </row>
    <row r="371" spans="1:4">
      <c r="A371" s="17"/>
      <c r="D371" s="17"/>
    </row>
    <row r="372" spans="1:4">
      <c r="A372" s="17"/>
      <c r="D372" s="17"/>
    </row>
    <row r="382" spans="1:4">
      <c r="A382" s="17"/>
      <c r="D382" s="17"/>
    </row>
    <row r="383" spans="1:4">
      <c r="A383" s="17"/>
      <c r="D383" s="17"/>
    </row>
    <row r="384" spans="1:4">
      <c r="A384" s="17"/>
      <c r="D384" s="17"/>
    </row>
    <row r="385" spans="1:4">
      <c r="A385" s="17"/>
      <c r="D385" s="17"/>
    </row>
    <row r="386" spans="1:4">
      <c r="A386" s="17"/>
      <c r="D386" s="17"/>
    </row>
    <row r="387" spans="1:4">
      <c r="A387" s="17"/>
      <c r="D387" s="17"/>
    </row>
    <row r="388" spans="1:4">
      <c r="A388" s="17"/>
      <c r="D388" s="17"/>
    </row>
    <row r="389" spans="1:4">
      <c r="A389" s="17"/>
      <c r="D389" s="17"/>
    </row>
    <row r="399" spans="1:4">
      <c r="A399" s="17"/>
      <c r="D399" s="17"/>
    </row>
    <row r="400" spans="1:4">
      <c r="A400" s="17"/>
      <c r="D400" s="17"/>
    </row>
    <row r="401" spans="1:4">
      <c r="A401" s="17"/>
      <c r="D401" s="17"/>
    </row>
    <row r="402" spans="1:4">
      <c r="A402" s="17"/>
      <c r="D402" s="17"/>
    </row>
    <row r="403" spans="1:4">
      <c r="A403" s="17"/>
      <c r="D403" s="17"/>
    </row>
    <row r="404" spans="1:4">
      <c r="A404" s="17"/>
      <c r="D404" s="17"/>
    </row>
    <row r="405" spans="1:4">
      <c r="A405" s="17"/>
      <c r="D405" s="17"/>
    </row>
    <row r="406" spans="1:4">
      <c r="A406" s="17"/>
      <c r="D406" s="17"/>
    </row>
    <row r="416" spans="1:4">
      <c r="A416" s="17"/>
      <c r="D416" s="17"/>
    </row>
    <row r="417" spans="1:4">
      <c r="A417" s="17"/>
      <c r="D417" s="17"/>
    </row>
    <row r="418" spans="1:4">
      <c r="A418" s="17"/>
      <c r="D418" s="17"/>
    </row>
    <row r="419" spans="1:4">
      <c r="A419" s="17"/>
      <c r="D419" s="17"/>
    </row>
    <row r="420" spans="1:4">
      <c r="A420" s="17"/>
      <c r="D420" s="17"/>
    </row>
    <row r="421" spans="1:4">
      <c r="A421" s="17"/>
      <c r="D421" s="17"/>
    </row>
    <row r="422" spans="1:4">
      <c r="A422" s="17"/>
      <c r="D422" s="17"/>
    </row>
    <row r="423" spans="1:4">
      <c r="A423" s="17"/>
      <c r="D423" s="17"/>
    </row>
    <row r="433" spans="1:4">
      <c r="A433" s="17"/>
      <c r="D433" s="17"/>
    </row>
    <row r="434" spans="1:4">
      <c r="A434" s="17"/>
      <c r="D434" s="17"/>
    </row>
    <row r="435" spans="1:4">
      <c r="A435" s="17"/>
      <c r="D435" s="17"/>
    </row>
    <row r="436" spans="1:4">
      <c r="A436" s="17"/>
      <c r="D436" s="17"/>
    </row>
    <row r="437" spans="1:4">
      <c r="A437" s="17"/>
      <c r="D437" s="17"/>
    </row>
    <row r="438" spans="1:4">
      <c r="A438" s="17"/>
      <c r="D438" s="17"/>
    </row>
    <row r="439" spans="1:4">
      <c r="A439" s="17"/>
      <c r="D439" s="17"/>
    </row>
    <row r="440" spans="1:4">
      <c r="A440" s="17"/>
      <c r="D440" s="17"/>
    </row>
    <row r="450" spans="1:4">
      <c r="A450" s="17"/>
      <c r="D450" s="17"/>
    </row>
    <row r="451" spans="1:4">
      <c r="A451" s="17"/>
      <c r="D451" s="17"/>
    </row>
    <row r="452" spans="1:4">
      <c r="A452" s="17"/>
      <c r="D452" s="17"/>
    </row>
    <row r="453" spans="1:4">
      <c r="A453" s="17"/>
      <c r="D453" s="17"/>
    </row>
    <row r="454" spans="1:4">
      <c r="A454" s="17"/>
      <c r="D454" s="17"/>
    </row>
    <row r="455" spans="1:4">
      <c r="A455" s="17"/>
      <c r="D455" s="17"/>
    </row>
    <row r="456" spans="1:4">
      <c r="A456" s="17"/>
      <c r="D456" s="17"/>
    </row>
    <row r="457" spans="1:4">
      <c r="A457" s="17"/>
      <c r="D457" s="17"/>
    </row>
    <row r="469" spans="1:4">
      <c r="A469" s="17"/>
      <c r="D469" s="17"/>
    </row>
    <row r="470" spans="1:4">
      <c r="A470" s="17"/>
      <c r="D470" s="17"/>
    </row>
    <row r="471" spans="1:4">
      <c r="A471" s="17"/>
      <c r="D471" s="17"/>
    </row>
    <row r="472" spans="1:4">
      <c r="A472" s="17"/>
      <c r="D472" s="17"/>
    </row>
    <row r="473" spans="1:4">
      <c r="A473" s="17"/>
      <c r="D473" s="17"/>
    </row>
    <row r="474" spans="1:4">
      <c r="A474" s="17"/>
      <c r="D474" s="17"/>
    </row>
    <row r="475" spans="1:4">
      <c r="A475" s="17"/>
      <c r="D475" s="17"/>
    </row>
    <row r="476" spans="1:4">
      <c r="A476" s="17"/>
      <c r="D476" s="17"/>
    </row>
    <row r="486" spans="1:4">
      <c r="A486" s="17"/>
      <c r="D486" s="17"/>
    </row>
    <row r="487" spans="1:4">
      <c r="A487" s="17"/>
      <c r="D487" s="17"/>
    </row>
    <row r="488" spans="1:4">
      <c r="A488" s="17"/>
      <c r="D488" s="17"/>
    </row>
    <row r="489" spans="1:4">
      <c r="A489" s="17"/>
      <c r="D489" s="17"/>
    </row>
    <row r="490" spans="1:4">
      <c r="A490" s="17"/>
      <c r="D490" s="17"/>
    </row>
    <row r="491" spans="1:4">
      <c r="A491" s="17"/>
      <c r="D491" s="17"/>
    </row>
    <row r="492" spans="1:4">
      <c r="A492" s="17"/>
      <c r="D492" s="17"/>
    </row>
    <row r="493" spans="1:4">
      <c r="A493" s="17"/>
      <c r="D493" s="17"/>
    </row>
    <row r="503" spans="1:4">
      <c r="A503" s="17"/>
      <c r="D503" s="17"/>
    </row>
    <row r="504" spans="1:4">
      <c r="A504" s="17"/>
      <c r="D504" s="17"/>
    </row>
    <row r="505" spans="1:4">
      <c r="A505" s="17"/>
      <c r="D505" s="17"/>
    </row>
    <row r="506" spans="1:4">
      <c r="A506" s="17"/>
      <c r="D506" s="17"/>
    </row>
    <row r="507" spans="1:4">
      <c r="A507" s="17"/>
      <c r="D507" s="17"/>
    </row>
    <row r="508" spans="1:4">
      <c r="A508" s="17"/>
      <c r="D508" s="17"/>
    </row>
    <row r="509" spans="1:4">
      <c r="A509" s="17"/>
      <c r="D509" s="17"/>
    </row>
    <row r="510" spans="1:4">
      <c r="A510" s="17"/>
      <c r="D510" s="17"/>
    </row>
    <row r="520" spans="1:4">
      <c r="A520" s="17"/>
      <c r="D520" s="17"/>
    </row>
    <row r="521" spans="1:4">
      <c r="A521" s="17"/>
      <c r="D521" s="17"/>
    </row>
    <row r="522" spans="1:4">
      <c r="A522" s="17"/>
      <c r="D522" s="17"/>
    </row>
    <row r="523" spans="1:4">
      <c r="A523" s="17"/>
      <c r="D523" s="17"/>
    </row>
    <row r="524" spans="1:4">
      <c r="A524" s="17"/>
      <c r="D524" s="17"/>
    </row>
    <row r="525" spans="1:4">
      <c r="A525" s="17"/>
      <c r="D525" s="17"/>
    </row>
    <row r="526" spans="1:4">
      <c r="A526" s="17"/>
      <c r="D526" s="17"/>
    </row>
    <row r="527" spans="1:4">
      <c r="A527" s="17"/>
      <c r="D527" s="17"/>
    </row>
    <row r="537" spans="1:4">
      <c r="A537" s="17"/>
      <c r="D537" s="17"/>
    </row>
    <row r="538" spans="1:4">
      <c r="A538" s="17"/>
      <c r="D538" s="17"/>
    </row>
    <row r="539" spans="1:4">
      <c r="A539" s="17"/>
      <c r="D539" s="17"/>
    </row>
    <row r="540" spans="1:4">
      <c r="A540" s="17"/>
      <c r="D540" s="17"/>
    </row>
    <row r="541" spans="1:4">
      <c r="A541" s="17"/>
      <c r="D541" s="17"/>
    </row>
    <row r="542" spans="1:4">
      <c r="A542" s="17"/>
      <c r="D542" s="17"/>
    </row>
    <row r="543" spans="1:4">
      <c r="A543" s="17"/>
      <c r="D543" s="17"/>
    </row>
    <row r="544" spans="1:4">
      <c r="A544" s="17"/>
      <c r="D544" s="17"/>
    </row>
    <row r="554" spans="1:4">
      <c r="A554" s="17"/>
      <c r="D554" s="17"/>
    </row>
    <row r="555" spans="1:4">
      <c r="A555" s="17"/>
      <c r="D555" s="17"/>
    </row>
    <row r="556" spans="1:4">
      <c r="A556" s="17"/>
      <c r="D556" s="17"/>
    </row>
    <row r="557" spans="1:4">
      <c r="A557" s="17"/>
      <c r="D557" s="17"/>
    </row>
    <row r="558" spans="1:4">
      <c r="A558" s="17"/>
      <c r="D558" s="17"/>
    </row>
    <row r="559" spans="1:4">
      <c r="A559" s="17"/>
      <c r="D559" s="17"/>
    </row>
    <row r="560" spans="1:4">
      <c r="A560" s="17"/>
      <c r="D560" s="17"/>
    </row>
    <row r="561" spans="1:4">
      <c r="A561" s="17"/>
      <c r="D561" s="17"/>
    </row>
    <row r="571" spans="1:4">
      <c r="A571" s="17"/>
      <c r="D571" s="17"/>
    </row>
    <row r="572" spans="1:4">
      <c r="A572" s="17"/>
      <c r="D572" s="17"/>
    </row>
    <row r="573" spans="1:4">
      <c r="A573" s="17"/>
      <c r="D573" s="17"/>
    </row>
    <row r="574" spans="1:4">
      <c r="A574" s="17"/>
      <c r="D574" s="17"/>
    </row>
    <row r="575" spans="1:4">
      <c r="A575" s="17"/>
      <c r="D575" s="17"/>
    </row>
    <row r="576" spans="1:4">
      <c r="A576" s="17"/>
      <c r="D576" s="17"/>
    </row>
    <row r="577" spans="1:4">
      <c r="A577" s="17"/>
      <c r="D577" s="17"/>
    </row>
    <row r="578" spans="1:4">
      <c r="A578" s="17"/>
      <c r="D578" s="17"/>
    </row>
    <row r="588" spans="1:4">
      <c r="A588" s="17"/>
      <c r="D588" s="17"/>
    </row>
    <row r="589" spans="1:4">
      <c r="A589" s="17"/>
      <c r="D589" s="17"/>
    </row>
    <row r="590" spans="1:4">
      <c r="A590" s="17"/>
      <c r="D590" s="17"/>
    </row>
    <row r="591" spans="1:4">
      <c r="A591" s="17"/>
      <c r="D591" s="17"/>
    </row>
    <row r="592" spans="1:4">
      <c r="A592" s="17"/>
      <c r="D592" s="17"/>
    </row>
    <row r="593" spans="1:4">
      <c r="A593" s="17"/>
      <c r="D593" s="17"/>
    </row>
    <row r="594" spans="1:4">
      <c r="A594" s="17"/>
      <c r="D594" s="17"/>
    </row>
    <row r="595" spans="1:4">
      <c r="A595" s="17"/>
      <c r="D595" s="17"/>
    </row>
    <row r="605" spans="1:4">
      <c r="A605" s="17"/>
      <c r="D605" s="17"/>
    </row>
    <row r="606" spans="1:4">
      <c r="A606" s="17"/>
      <c r="D606" s="17"/>
    </row>
    <row r="607" spans="1:4">
      <c r="A607" s="17"/>
      <c r="D607" s="17"/>
    </row>
    <row r="608" spans="1:4">
      <c r="A608" s="17"/>
      <c r="D608" s="17"/>
    </row>
    <row r="609" spans="1:4">
      <c r="A609" s="17"/>
      <c r="D609" s="17"/>
    </row>
    <row r="610" spans="1:4">
      <c r="A610" s="17"/>
      <c r="D610" s="17"/>
    </row>
    <row r="611" spans="1:4">
      <c r="A611" s="17"/>
      <c r="D611" s="17"/>
    </row>
    <row r="612" spans="1:4">
      <c r="A612" s="17"/>
      <c r="D612" s="17"/>
    </row>
    <row r="622" spans="1:4">
      <c r="A622" s="17"/>
      <c r="D622" s="17"/>
    </row>
    <row r="623" spans="1:4">
      <c r="A623" s="17"/>
      <c r="D623" s="17"/>
    </row>
    <row r="624" spans="1:4">
      <c r="A624" s="17"/>
      <c r="D624" s="17"/>
    </row>
    <row r="625" spans="1:4">
      <c r="A625" s="17"/>
      <c r="D625" s="17"/>
    </row>
    <row r="626" spans="1:4">
      <c r="A626" s="17"/>
      <c r="D626" s="17"/>
    </row>
    <row r="627" spans="1:4">
      <c r="A627" s="17"/>
      <c r="D627" s="17"/>
    </row>
    <row r="628" spans="1:4">
      <c r="A628" s="17"/>
      <c r="D628" s="17"/>
    </row>
    <row r="629" spans="1:4">
      <c r="A629" s="17"/>
      <c r="D629" s="17"/>
    </row>
    <row r="641" spans="1:4">
      <c r="A641" s="17"/>
      <c r="D641" s="17"/>
    </row>
    <row r="642" spans="1:4">
      <c r="A642" s="17"/>
      <c r="D642" s="17"/>
    </row>
    <row r="643" spans="1:4">
      <c r="A643" s="17"/>
      <c r="D643" s="17"/>
    </row>
    <row r="644" spans="1:4">
      <c r="A644" s="17"/>
      <c r="D644" s="17"/>
    </row>
    <row r="645" spans="1:4">
      <c r="A645" s="17"/>
      <c r="D645" s="17"/>
    </row>
    <row r="646" spans="1:4">
      <c r="A646" s="17"/>
      <c r="D646" s="17"/>
    </row>
    <row r="647" spans="1:4">
      <c r="A647" s="17"/>
      <c r="D647" s="17"/>
    </row>
    <row r="648" spans="1:4">
      <c r="A648" s="17"/>
      <c r="D648" s="17"/>
    </row>
    <row r="649" spans="1:4">
      <c r="A649" s="17"/>
      <c r="D649" s="17"/>
    </row>
    <row r="650" spans="1:4">
      <c r="A650" s="17"/>
      <c r="D650" s="17"/>
    </row>
    <row r="658" spans="1:4">
      <c r="A658" s="17"/>
      <c r="D658" s="17"/>
    </row>
    <row r="659" spans="1:4">
      <c r="A659" s="17"/>
      <c r="D659" s="17"/>
    </row>
    <row r="660" spans="1:4">
      <c r="A660" s="17"/>
      <c r="D660" s="17"/>
    </row>
    <row r="661" spans="1:4">
      <c r="A661" s="17"/>
      <c r="D661" s="17"/>
    </row>
    <row r="662" spans="1:4">
      <c r="A662" s="17"/>
      <c r="D662" s="17"/>
    </row>
    <row r="663" spans="1:4">
      <c r="A663" s="17"/>
      <c r="D663" s="17"/>
    </row>
    <row r="664" spans="1:4">
      <c r="A664" s="17"/>
      <c r="D664" s="17"/>
    </row>
    <row r="665" spans="1:4">
      <c r="A665" s="17"/>
      <c r="D665" s="17"/>
    </row>
    <row r="666" spans="1:4">
      <c r="A666" s="17"/>
      <c r="D666" s="17"/>
    </row>
    <row r="667" spans="1:4">
      <c r="A667" s="17"/>
      <c r="D667" s="17"/>
    </row>
    <row r="675" spans="1:4">
      <c r="A675" s="17"/>
      <c r="D675" s="17"/>
    </row>
    <row r="676" spans="1:4">
      <c r="A676" s="17"/>
      <c r="D676" s="17"/>
    </row>
    <row r="677" spans="1:4">
      <c r="A677" s="17"/>
      <c r="D677" s="17"/>
    </row>
    <row r="678" spans="1:4">
      <c r="A678" s="17"/>
      <c r="D678" s="17"/>
    </row>
    <row r="679" spans="1:4">
      <c r="A679" s="17"/>
      <c r="D679" s="17"/>
    </row>
    <row r="680" spans="1:4">
      <c r="A680" s="17"/>
      <c r="D680" s="17"/>
    </row>
    <row r="681" spans="1:4">
      <c r="A681" s="17"/>
      <c r="D681" s="17"/>
    </row>
    <row r="682" spans="1:4">
      <c r="A682" s="17"/>
      <c r="D682" s="17"/>
    </row>
    <row r="683" spans="1:4">
      <c r="A683" s="17"/>
      <c r="D683" s="17"/>
    </row>
    <row r="684" spans="1:4">
      <c r="A684" s="17"/>
      <c r="D684" s="17"/>
    </row>
    <row r="694" spans="1:4">
      <c r="A694" s="17"/>
      <c r="D694" s="17"/>
    </row>
    <row r="695" spans="1:4">
      <c r="A695" s="17"/>
      <c r="D695" s="17"/>
    </row>
    <row r="696" spans="1:4">
      <c r="A696" s="17"/>
      <c r="D696" s="17"/>
    </row>
    <row r="697" spans="1:4">
      <c r="A697" s="17"/>
      <c r="D697" s="17"/>
    </row>
    <row r="698" spans="1:4">
      <c r="A698" s="17"/>
      <c r="D698" s="17"/>
    </row>
    <row r="699" spans="1:4">
      <c r="A699" s="17"/>
      <c r="D699" s="17"/>
    </row>
    <row r="700" spans="1:4">
      <c r="A700" s="17"/>
      <c r="D700" s="17"/>
    </row>
    <row r="701" spans="1:4">
      <c r="A701" s="17"/>
      <c r="D701" s="17"/>
    </row>
    <row r="702" spans="1:4">
      <c r="A702" s="17"/>
      <c r="D702" s="17"/>
    </row>
    <row r="703" spans="1:4">
      <c r="A703" s="17"/>
      <c r="D703" s="17"/>
    </row>
    <row r="711" spans="1:4">
      <c r="A711" s="17"/>
      <c r="D711" s="17"/>
    </row>
    <row r="712" spans="1:4">
      <c r="A712" s="17"/>
      <c r="D712" s="17"/>
    </row>
    <row r="713" spans="1:4">
      <c r="A713" s="17"/>
      <c r="D713" s="17"/>
    </row>
    <row r="714" spans="1:4">
      <c r="A714" s="17"/>
      <c r="D714" s="17"/>
    </row>
    <row r="715" spans="1:4">
      <c r="A715" s="17"/>
      <c r="D715" s="17"/>
    </row>
    <row r="716" spans="1:4">
      <c r="A716" s="17"/>
      <c r="D716" s="17"/>
    </row>
    <row r="717" spans="1:4">
      <c r="A717" s="17"/>
      <c r="D717" s="17"/>
    </row>
    <row r="718" spans="1:4">
      <c r="A718" s="17"/>
      <c r="D718" s="17"/>
    </row>
    <row r="730" spans="1:4">
      <c r="A730" s="17"/>
      <c r="D730" s="17"/>
    </row>
    <row r="731" spans="1:4">
      <c r="A731" s="17"/>
      <c r="D731" s="17"/>
    </row>
    <row r="732" spans="1:4">
      <c r="A732" s="17"/>
      <c r="D732" s="17"/>
    </row>
    <row r="733" spans="1:4">
      <c r="A733" s="17"/>
      <c r="D733" s="17"/>
    </row>
    <row r="734" spans="1:4">
      <c r="A734" s="17"/>
      <c r="D734" s="17"/>
    </row>
    <row r="735" spans="1:4">
      <c r="A735" s="17"/>
      <c r="D735" s="17"/>
    </row>
    <row r="736" spans="1:4">
      <c r="A736" s="17"/>
      <c r="D736" s="17"/>
    </row>
    <row r="737" spans="1:4">
      <c r="A737" s="17"/>
      <c r="D737" s="17"/>
    </row>
    <row r="749" spans="1:4">
      <c r="A749" s="17"/>
      <c r="D749" s="17"/>
    </row>
    <row r="750" spans="1:4">
      <c r="A750" s="17"/>
      <c r="D750" s="17"/>
    </row>
    <row r="751" spans="1:4">
      <c r="A751" s="17"/>
      <c r="D751" s="17"/>
    </row>
    <row r="752" spans="1:4">
      <c r="A752" s="17"/>
      <c r="D752" s="17"/>
    </row>
    <row r="753" spans="1:4">
      <c r="A753" s="17"/>
      <c r="D753" s="17"/>
    </row>
    <row r="754" spans="1:4">
      <c r="A754" s="17"/>
      <c r="D754" s="17"/>
    </row>
    <row r="755" spans="1:4">
      <c r="A755" s="17"/>
      <c r="D755" s="17"/>
    </row>
    <row r="756" spans="1:4">
      <c r="A756" s="17"/>
      <c r="D756" s="17"/>
    </row>
    <row r="766" spans="1:4">
      <c r="A766" s="17"/>
      <c r="D766" s="17"/>
    </row>
    <row r="767" spans="1:4">
      <c r="A767" s="17"/>
      <c r="D767" s="17"/>
    </row>
    <row r="768" spans="1:4">
      <c r="A768" s="17"/>
      <c r="D768" s="17"/>
    </row>
    <row r="769" spans="1:4">
      <c r="A769" s="17"/>
      <c r="D769" s="17"/>
    </row>
    <row r="770" spans="1:4">
      <c r="A770" s="17"/>
      <c r="D770" s="17"/>
    </row>
    <row r="771" spans="1:4">
      <c r="A771" s="17"/>
      <c r="D771" s="17"/>
    </row>
    <row r="772" spans="1:4">
      <c r="A772" s="17"/>
      <c r="D772" s="17"/>
    </row>
    <row r="773" spans="1:4">
      <c r="A773" s="17"/>
      <c r="D773" s="17"/>
    </row>
    <row r="783" spans="1:4">
      <c r="A783" s="17"/>
      <c r="D783" s="17"/>
    </row>
    <row r="784" spans="1:4">
      <c r="A784" s="17"/>
      <c r="D784" s="17"/>
    </row>
    <row r="785" spans="1:4">
      <c r="A785" s="17"/>
      <c r="D785" s="17"/>
    </row>
    <row r="786" spans="1:4">
      <c r="A786" s="17"/>
      <c r="D786" s="17"/>
    </row>
    <row r="787" spans="1:4">
      <c r="A787" s="17"/>
      <c r="D787" s="17"/>
    </row>
    <row r="788" spans="1:4">
      <c r="A788" s="17"/>
      <c r="D788" s="17"/>
    </row>
    <row r="789" spans="1:4">
      <c r="A789" s="17"/>
      <c r="D789" s="17"/>
    </row>
    <row r="790" spans="1:4">
      <c r="A790" s="17"/>
      <c r="D790" s="17"/>
    </row>
    <row r="800" spans="1:4">
      <c r="A800" s="17"/>
      <c r="D800" s="17"/>
    </row>
    <row r="801" spans="1:4">
      <c r="A801" s="17"/>
      <c r="D801" s="17"/>
    </row>
    <row r="802" spans="1:4">
      <c r="A802" s="17"/>
      <c r="D802" s="17"/>
    </row>
    <row r="803" spans="1:4">
      <c r="A803" s="17"/>
      <c r="D803" s="17"/>
    </row>
    <row r="804" spans="1:4">
      <c r="A804" s="17"/>
      <c r="D804" s="17"/>
    </row>
    <row r="805" spans="1:4">
      <c r="A805" s="17"/>
      <c r="D805" s="17"/>
    </row>
    <row r="806" spans="1:4">
      <c r="A806" s="17"/>
      <c r="D806" s="17"/>
    </row>
    <row r="807" spans="1:4">
      <c r="A807" s="17"/>
      <c r="D807" s="17"/>
    </row>
  </sheetData>
  <sheetProtection selectLockedCells="1" selectUnlockedCells="1"/>
  <phoneticPr fontId="29" type="noConversion"/>
  <pageMargins left="0.70866141732283472" right="0.70866141732283472" top="0.78740157480314965" bottom="0.78740157480314965" header="0.31496062992125984" footer="0.31496062992125984"/>
  <pageSetup paperSize="9" scale="84" firstPageNumber="0" fitToHeight="0" orientation="portrait" horizontalDpi="1200" verticalDpi="1200" r:id="rId1"/>
  <headerFooter>
    <oddFooter>&amp;LPrinted on: &amp;D&amp;C&amp;F / 
&amp;A&amp;RPage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807"/>
  <sheetViews>
    <sheetView zoomScaleNormal="120" workbookViewId="0">
      <selection activeCell="A2" sqref="A2"/>
    </sheetView>
  </sheetViews>
  <sheetFormatPr baseColWidth="10" defaultColWidth="11.42578125" defaultRowHeight="12.75"/>
  <cols>
    <col min="1" max="1" width="1.7109375" style="16" customWidth="1"/>
    <col min="2" max="2" width="10.85546875" style="32" customWidth="1"/>
    <col min="3" max="3" width="17.140625" style="32" customWidth="1"/>
    <col min="4" max="5" width="9" style="32" customWidth="1"/>
    <col min="6" max="6" width="27" style="32" customWidth="1"/>
    <col min="7" max="8" width="10.85546875" style="32" customWidth="1"/>
    <col min="9" max="9" width="1.7109375" style="16" customWidth="1"/>
    <col min="10" max="11" width="8.28515625" style="55" customWidth="1"/>
    <col min="12" max="12" width="9.5703125" style="55" customWidth="1"/>
    <col min="13" max="13" width="14.5703125" style="32" customWidth="1"/>
    <col min="14" max="14" width="11.42578125" style="55"/>
    <col min="15" max="16384" width="11.42578125" style="32"/>
  </cols>
  <sheetData>
    <row r="1" spans="1:40" s="15" customFormat="1" ht="60" customHeight="1">
      <c r="A1" s="8"/>
      <c r="B1" s="488" t="s">
        <v>185</v>
      </c>
      <c r="C1" s="489"/>
      <c r="D1" s="489"/>
      <c r="E1" s="489"/>
      <c r="F1" s="489"/>
      <c r="I1" s="8"/>
    </row>
    <row r="2" spans="1:40" s="34" customFormat="1" ht="20.100000000000001" customHeight="1">
      <c r="A2" s="7"/>
      <c r="B2" s="33"/>
      <c r="C2" s="94"/>
      <c r="I2" s="7"/>
    </row>
    <row r="3" spans="1:40" s="34" customFormat="1" ht="18" customHeight="1">
      <c r="A3" s="7"/>
      <c r="B3" s="304" t="s">
        <v>172</v>
      </c>
      <c r="C3" s="35">
        <f>Cover!C5</f>
        <v>0</v>
      </c>
      <c r="D3" s="36"/>
      <c r="E3" s="36"/>
      <c r="F3" s="36"/>
      <c r="G3" s="36"/>
      <c r="H3" s="37"/>
      <c r="I3" s="7"/>
    </row>
    <row r="4" spans="1:40" s="34" customFormat="1" ht="18" customHeight="1">
      <c r="A4" s="7"/>
      <c r="B4" s="304" t="s">
        <v>173</v>
      </c>
      <c r="C4" s="35">
        <f>Cover!C7</f>
        <v>0</v>
      </c>
      <c r="D4" s="36"/>
      <c r="E4" s="36"/>
      <c r="F4" s="36"/>
      <c r="G4" s="36"/>
      <c r="H4" s="37"/>
      <c r="I4" s="7"/>
    </row>
    <row r="5" spans="1:40" s="38" customFormat="1" ht="18" customHeight="1">
      <c r="A5" s="16"/>
      <c r="B5" s="305" t="s">
        <v>186</v>
      </c>
      <c r="C5" s="99">
        <f>Cover!C18</f>
        <v>0</v>
      </c>
      <c r="D5" s="100"/>
      <c r="E5" s="100"/>
      <c r="F5" s="100"/>
      <c r="G5" s="101"/>
      <c r="H5" s="102"/>
      <c r="I5" s="16"/>
      <c r="J5" s="56"/>
      <c r="K5" s="56"/>
      <c r="L5" s="56"/>
      <c r="N5" s="56"/>
    </row>
    <row r="6" spans="1:40" s="38" customFormat="1" ht="30.75" customHeight="1">
      <c r="A6" s="16"/>
      <c r="B6" s="495" t="s">
        <v>187</v>
      </c>
      <c r="C6" s="496"/>
      <c r="D6" s="104" t="str">
        <f>J69</f>
        <v/>
      </c>
      <c r="E6" s="206"/>
      <c r="F6" s="103" t="s">
        <v>188</v>
      </c>
      <c r="G6" s="104">
        <f>G69</f>
        <v>3</v>
      </c>
      <c r="H6" s="105"/>
      <c r="I6" s="16"/>
      <c r="J6" s="56"/>
      <c r="K6" s="56"/>
      <c r="L6" s="56"/>
      <c r="N6" s="56"/>
    </row>
    <row r="7" spans="1:40" ht="30.75" customHeight="1">
      <c r="B7" s="39"/>
      <c r="H7" s="40"/>
    </row>
    <row r="8" spans="1:40" ht="155.25" customHeight="1">
      <c r="B8" s="39"/>
      <c r="H8" s="40"/>
    </row>
    <row r="9" spans="1:40" ht="126.75" customHeight="1">
      <c r="B9" s="39"/>
      <c r="H9" s="40"/>
    </row>
    <row r="10" spans="1:40" ht="28.5" customHeight="1">
      <c r="A10" s="17"/>
      <c r="B10" s="41"/>
      <c r="C10" s="42"/>
      <c r="D10" s="42"/>
      <c r="E10" s="42"/>
      <c r="F10" s="42"/>
      <c r="G10" s="42"/>
      <c r="H10" s="43"/>
      <c r="I10" s="17"/>
      <c r="J10" s="79"/>
      <c r="K10" s="79"/>
      <c r="L10" s="79"/>
      <c r="M10" s="78"/>
      <c r="N10" s="79"/>
      <c r="O10" s="78"/>
      <c r="P10" s="78"/>
      <c r="Q10" s="78"/>
      <c r="R10" s="78"/>
      <c r="S10" s="78"/>
      <c r="T10" s="78"/>
    </row>
    <row r="11" spans="1:40" ht="20.100000000000001" customHeight="1">
      <c r="A11" s="17"/>
      <c r="B11" s="44"/>
      <c r="I11" s="17"/>
      <c r="J11" s="79"/>
      <c r="K11" s="79"/>
      <c r="L11" s="79"/>
      <c r="M11" s="78"/>
      <c r="N11" s="79"/>
      <c r="O11" s="78"/>
      <c r="P11" s="78"/>
      <c r="Q11" s="78"/>
      <c r="R11" s="78"/>
      <c r="S11" s="78"/>
      <c r="T11" s="78"/>
    </row>
    <row r="12" spans="1:40" ht="20.100000000000001" customHeight="1">
      <c r="A12" s="17"/>
      <c r="B12" s="95"/>
      <c r="I12" s="17"/>
      <c r="J12" s="79"/>
      <c r="K12" s="79"/>
      <c r="L12" s="79"/>
      <c r="M12" s="78"/>
      <c r="N12" s="79"/>
      <c r="O12" s="78"/>
      <c r="P12" s="78"/>
      <c r="Q12" s="78"/>
      <c r="R12" s="78"/>
      <c r="S12" s="78"/>
      <c r="T12" s="78"/>
    </row>
    <row r="13" spans="1:40" s="15" customFormat="1" ht="60" customHeight="1">
      <c r="A13" s="8"/>
      <c r="B13" s="488" t="s">
        <v>185</v>
      </c>
      <c r="C13" s="489"/>
      <c r="D13" s="489"/>
      <c r="E13" s="489"/>
      <c r="F13" s="489"/>
      <c r="I13" s="477"/>
      <c r="J13" s="83"/>
      <c r="K13" s="83"/>
      <c r="L13" s="83"/>
      <c r="M13" s="83"/>
      <c r="N13" s="83"/>
      <c r="O13" s="83"/>
      <c r="P13" s="83"/>
      <c r="Q13" s="83"/>
      <c r="R13" s="83"/>
      <c r="S13" s="83"/>
      <c r="T13" s="83"/>
      <c r="U13" s="83"/>
      <c r="W13" s="83"/>
      <c r="X13" s="83"/>
      <c r="Y13" s="83"/>
      <c r="Z13" s="83"/>
      <c r="AA13" s="83"/>
      <c r="AB13" s="83"/>
      <c r="AC13" s="83"/>
      <c r="AD13" s="83"/>
      <c r="AE13" s="83"/>
      <c r="AF13" s="83"/>
      <c r="AG13" s="83"/>
      <c r="AH13" s="83"/>
      <c r="AI13" s="83"/>
      <c r="AJ13" s="83"/>
      <c r="AK13" s="83"/>
      <c r="AL13" s="83"/>
      <c r="AM13" s="83"/>
      <c r="AN13" s="83"/>
    </row>
    <row r="14" spans="1:40" ht="33" customHeight="1">
      <c r="A14" s="17"/>
      <c r="B14" s="495" t="s">
        <v>249</v>
      </c>
      <c r="C14" s="496"/>
      <c r="D14" s="211" t="str">
        <f>J69</f>
        <v/>
      </c>
      <c r="E14" s="206"/>
      <c r="F14" s="103" t="s">
        <v>188</v>
      </c>
      <c r="G14" s="104">
        <f>G69</f>
        <v>3</v>
      </c>
      <c r="H14" s="105"/>
      <c r="I14" s="470"/>
      <c r="J14" s="79"/>
      <c r="K14" s="79"/>
      <c r="L14" s="79"/>
      <c r="M14" s="78"/>
      <c r="N14" s="79"/>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row>
    <row r="15" spans="1:40" ht="20.100000000000001" customHeight="1">
      <c r="B15" s="44" t="s">
        <v>14</v>
      </c>
      <c r="I15" s="469"/>
      <c r="J15" s="79"/>
      <c r="K15" s="79"/>
      <c r="L15" s="79"/>
      <c r="M15" s="78"/>
      <c r="N15" s="79"/>
      <c r="O15" s="78"/>
      <c r="P15" s="78"/>
      <c r="Q15" s="78"/>
      <c r="R15" s="78"/>
      <c r="S15" s="78"/>
      <c r="T15" s="78"/>
      <c r="U15" s="78"/>
      <c r="W15" s="78"/>
      <c r="X15" s="78"/>
      <c r="Y15" s="78"/>
      <c r="Z15" s="78"/>
      <c r="AA15" s="78"/>
      <c r="AB15" s="78"/>
      <c r="AC15" s="78"/>
      <c r="AD15" s="78"/>
      <c r="AE15" s="78"/>
      <c r="AF15" s="78"/>
      <c r="AG15" s="78"/>
      <c r="AH15" s="78"/>
      <c r="AI15" s="78"/>
      <c r="AJ15" s="78"/>
      <c r="AK15" s="78"/>
      <c r="AL15" s="78"/>
      <c r="AM15" s="78"/>
      <c r="AN15" s="78"/>
    </row>
    <row r="16" spans="1:40" s="38" customFormat="1" ht="38.25">
      <c r="A16" s="12"/>
      <c r="B16" s="459" t="s">
        <v>189</v>
      </c>
      <c r="C16" s="490" t="s">
        <v>190</v>
      </c>
      <c r="D16" s="490"/>
      <c r="E16" s="490"/>
      <c r="F16" s="490"/>
      <c r="G16" s="455" t="s">
        <v>191</v>
      </c>
      <c r="H16" s="456" t="s">
        <v>192</v>
      </c>
      <c r="I16" s="478"/>
      <c r="J16" s="460" t="s">
        <v>89</v>
      </c>
      <c r="K16" s="460"/>
      <c r="L16" s="460"/>
      <c r="M16" s="471" t="s">
        <v>15</v>
      </c>
      <c r="N16" s="471" t="s">
        <v>16</v>
      </c>
      <c r="O16" s="472"/>
      <c r="P16" s="472"/>
      <c r="Q16" s="472"/>
      <c r="R16" s="472"/>
      <c r="S16" s="458"/>
      <c r="T16" s="458"/>
      <c r="U16" s="458"/>
      <c r="W16" s="458"/>
      <c r="X16" s="458"/>
      <c r="Y16" s="458"/>
      <c r="Z16" s="458"/>
      <c r="AA16" s="458"/>
      <c r="AB16" s="458"/>
      <c r="AC16" s="458"/>
      <c r="AD16" s="458"/>
      <c r="AE16" s="458"/>
      <c r="AF16" s="458"/>
      <c r="AG16" s="458"/>
      <c r="AH16" s="458"/>
      <c r="AI16" s="458"/>
      <c r="AJ16" s="458"/>
      <c r="AK16" s="458"/>
      <c r="AL16" s="458"/>
      <c r="AM16" s="458"/>
      <c r="AN16" s="458"/>
    </row>
    <row r="17" spans="1:40">
      <c r="A17" s="17"/>
      <c r="B17" s="98" t="s">
        <v>40</v>
      </c>
      <c r="C17" s="306" t="s">
        <v>193</v>
      </c>
      <c r="D17" s="54"/>
      <c r="E17" s="54"/>
      <c r="F17" s="54"/>
      <c r="G17" s="47">
        <f t="shared" ref="G17:G25" si="0">IF(H17="na","na",3)</f>
        <v>3</v>
      </c>
      <c r="H17" s="283" t="str">
        <f>IF('Information security'!B11="","", 'Information security'!B11)</f>
        <v/>
      </c>
      <c r="I17" s="470"/>
      <c r="J17" s="79" t="str">
        <f>IF(H17="na","",IF(H17="","",IF((H17)&gt;G17,G17,(H17))))</f>
        <v/>
      </c>
      <c r="K17" s="473"/>
      <c r="L17" s="110"/>
      <c r="M17" s="474"/>
      <c r="N17" s="474"/>
      <c r="O17" s="109"/>
      <c r="P17" s="109"/>
      <c r="Q17" s="109"/>
      <c r="R17" s="109"/>
      <c r="S17" s="78"/>
      <c r="T17" s="78"/>
      <c r="U17" s="78"/>
      <c r="W17" s="78"/>
      <c r="X17" s="78"/>
      <c r="Y17" s="78"/>
      <c r="Z17" s="78"/>
      <c r="AA17" s="78"/>
      <c r="AB17" s="78"/>
      <c r="AC17" s="78"/>
      <c r="AD17" s="78"/>
      <c r="AE17" s="78"/>
      <c r="AF17" s="78"/>
      <c r="AG17" s="78"/>
      <c r="AH17" s="78"/>
      <c r="AI17" s="78"/>
      <c r="AJ17" s="78"/>
      <c r="AK17" s="78"/>
      <c r="AL17" s="78"/>
      <c r="AM17" s="78"/>
      <c r="AN17" s="78"/>
    </row>
    <row r="18" spans="1:40">
      <c r="A18" s="17"/>
      <c r="B18" s="98" t="s">
        <v>41</v>
      </c>
      <c r="C18" s="306" t="s">
        <v>194</v>
      </c>
      <c r="D18" s="45"/>
      <c r="E18" s="45"/>
      <c r="F18" s="45"/>
      <c r="G18" s="47">
        <f t="shared" si="0"/>
        <v>3</v>
      </c>
      <c r="H18" s="283" t="str">
        <f>IF('Information security'!B24="","",'Information security'!B24)</f>
        <v/>
      </c>
      <c r="I18" s="470"/>
      <c r="J18" s="79" t="str">
        <f t="shared" ref="J18:J68" si="1">IF(H18="na","",IF(H18="","",IF((H18)&gt;G18,G18,(H18))))</f>
        <v/>
      </c>
      <c r="K18" s="473"/>
      <c r="L18" s="110"/>
      <c r="M18" s="474"/>
      <c r="N18" s="474"/>
      <c r="O18" s="109"/>
      <c r="P18" s="109"/>
      <c r="Q18" s="109"/>
      <c r="R18" s="109"/>
      <c r="S18" s="78"/>
      <c r="T18" s="78"/>
      <c r="U18" s="78"/>
      <c r="W18" s="78"/>
      <c r="X18" s="78"/>
      <c r="Y18" s="78"/>
      <c r="Z18" s="78"/>
      <c r="AA18" s="78"/>
      <c r="AB18" s="78"/>
      <c r="AC18" s="78"/>
      <c r="AD18" s="78"/>
      <c r="AE18" s="78"/>
      <c r="AF18" s="78"/>
      <c r="AG18" s="78"/>
      <c r="AH18" s="78"/>
      <c r="AI18" s="78"/>
      <c r="AJ18" s="78"/>
      <c r="AK18" s="78"/>
      <c r="AL18" s="78"/>
      <c r="AM18" s="78"/>
      <c r="AN18" s="78"/>
    </row>
    <row r="19" spans="1:40">
      <c r="A19" s="17"/>
      <c r="B19" s="98" t="s">
        <v>42</v>
      </c>
      <c r="C19" s="306" t="s">
        <v>195</v>
      </c>
      <c r="D19" s="45"/>
      <c r="E19" s="45"/>
      <c r="F19" s="45"/>
      <c r="G19" s="47">
        <f t="shared" si="0"/>
        <v>3</v>
      </c>
      <c r="H19" s="283" t="str">
        <f>IF('Information security'!B37="","",'Information security'!B37)</f>
        <v/>
      </c>
      <c r="I19" s="470"/>
      <c r="J19" s="79" t="str">
        <f t="shared" si="1"/>
        <v/>
      </c>
      <c r="K19" s="473"/>
      <c r="L19" s="110"/>
      <c r="M19" s="110">
        <f>SUM($G$17:$G$19)/COUNT($G$17:$G$19)</f>
        <v>3</v>
      </c>
      <c r="N19" s="110" t="str">
        <f>IF(COUNT($H$17:$H$19)=0,"na",SUM($H$17:$H$19)/COUNT($H$17:$H$19))</f>
        <v>na</v>
      </c>
      <c r="O19" s="109" t="s">
        <v>81</v>
      </c>
      <c r="P19" s="109"/>
      <c r="Q19" s="109"/>
      <c r="R19" s="109"/>
      <c r="S19" s="78"/>
      <c r="T19" s="78"/>
      <c r="U19" s="78"/>
      <c r="W19" s="78"/>
      <c r="X19" s="78"/>
      <c r="Y19" s="78"/>
      <c r="Z19" s="78"/>
      <c r="AA19" s="78"/>
      <c r="AB19" s="78"/>
      <c r="AC19" s="78"/>
      <c r="AD19" s="78"/>
      <c r="AE19" s="78"/>
      <c r="AF19" s="78"/>
      <c r="AG19" s="78"/>
      <c r="AH19" s="78"/>
      <c r="AI19" s="78"/>
      <c r="AJ19" s="78"/>
      <c r="AK19" s="78"/>
      <c r="AL19" s="78"/>
      <c r="AM19" s="78"/>
      <c r="AN19" s="78"/>
    </row>
    <row r="20" spans="1:40">
      <c r="A20" s="17"/>
      <c r="B20" s="98" t="s">
        <v>23</v>
      </c>
      <c r="C20" s="306" t="s">
        <v>196</v>
      </c>
      <c r="D20" s="46"/>
      <c r="E20" s="46"/>
      <c r="F20" s="46"/>
      <c r="G20" s="47">
        <f t="shared" si="0"/>
        <v>3</v>
      </c>
      <c r="H20" s="283" t="str">
        <f>IF('Information security'!B52="","",'Information security'!B52)</f>
        <v/>
      </c>
      <c r="I20" s="470"/>
      <c r="J20" s="79" t="str">
        <f t="shared" si="1"/>
        <v/>
      </c>
      <c r="K20" s="110"/>
      <c r="L20" s="110"/>
      <c r="M20" s="110">
        <f>G20</f>
        <v>3</v>
      </c>
      <c r="N20" s="475" t="str">
        <f>H20</f>
        <v/>
      </c>
      <c r="O20" s="476" t="s">
        <v>66</v>
      </c>
      <c r="P20" s="109"/>
      <c r="Q20" s="109"/>
      <c r="R20" s="109"/>
      <c r="S20" s="78"/>
      <c r="T20" s="78"/>
      <c r="U20" s="78"/>
      <c r="W20" s="78"/>
      <c r="X20" s="78"/>
      <c r="Y20" s="78"/>
      <c r="Z20" s="78"/>
      <c r="AA20" s="78"/>
      <c r="AB20" s="78"/>
      <c r="AC20" s="78"/>
      <c r="AD20" s="78"/>
      <c r="AE20" s="78"/>
      <c r="AF20" s="78"/>
      <c r="AG20" s="78"/>
      <c r="AH20" s="78"/>
      <c r="AI20" s="78"/>
      <c r="AJ20" s="78"/>
      <c r="AK20" s="78"/>
      <c r="AL20" s="78"/>
      <c r="AM20" s="78"/>
      <c r="AN20" s="78"/>
    </row>
    <row r="21" spans="1:40">
      <c r="A21" s="17"/>
      <c r="B21" s="98" t="s">
        <v>24</v>
      </c>
      <c r="C21" s="306" t="s">
        <v>197</v>
      </c>
      <c r="D21" s="46"/>
      <c r="E21" s="46"/>
      <c r="F21" s="46"/>
      <c r="G21" s="47">
        <f t="shared" si="0"/>
        <v>3</v>
      </c>
      <c r="H21" s="283" t="str">
        <f>IF('Information security'!B67="","",'Information security'!B67)</f>
        <v/>
      </c>
      <c r="I21" s="470"/>
      <c r="J21" s="79" t="str">
        <f t="shared" si="1"/>
        <v/>
      </c>
      <c r="K21" s="110"/>
      <c r="L21" s="110"/>
      <c r="M21" s="110">
        <f>SUM($G$21:$G$24)/COUNT($G$21:$G$24)</f>
        <v>3</v>
      </c>
      <c r="N21" s="110" t="str">
        <f>IF(COUNT($H$21:$H$24)=0,"na",SUM($H$21:$H$24)/COUNT($H$21:$H$24))</f>
        <v>na</v>
      </c>
      <c r="O21" s="476" t="s">
        <v>67</v>
      </c>
      <c r="P21" s="109"/>
      <c r="Q21" s="109"/>
      <c r="R21" s="109"/>
      <c r="S21" s="78"/>
      <c r="T21" s="78"/>
      <c r="U21" s="78"/>
      <c r="W21" s="78"/>
      <c r="X21" s="78"/>
      <c r="Y21" s="78"/>
      <c r="Z21" s="78"/>
      <c r="AA21" s="78"/>
      <c r="AB21" s="78"/>
      <c r="AC21" s="78"/>
      <c r="AD21" s="78"/>
      <c r="AE21" s="78"/>
      <c r="AF21" s="78"/>
      <c r="AG21" s="78"/>
      <c r="AH21" s="78"/>
      <c r="AI21" s="78"/>
      <c r="AJ21" s="78"/>
      <c r="AK21" s="78"/>
      <c r="AL21" s="78"/>
      <c r="AM21" s="78"/>
      <c r="AN21" s="78"/>
    </row>
    <row r="22" spans="1:40">
      <c r="A22" s="17"/>
      <c r="B22" s="98" t="s">
        <v>25</v>
      </c>
      <c r="C22" s="306" t="s">
        <v>198</v>
      </c>
      <c r="D22" s="46"/>
      <c r="E22" s="46"/>
      <c r="F22" s="46"/>
      <c r="G22" s="47">
        <f t="shared" si="0"/>
        <v>3</v>
      </c>
      <c r="H22" s="283" t="str">
        <f>IF('Information security'!B81="","",'Information security'!B81)</f>
        <v/>
      </c>
      <c r="I22" s="470"/>
      <c r="J22" s="79" t="str">
        <f t="shared" si="1"/>
        <v/>
      </c>
      <c r="K22" s="110"/>
      <c r="L22" s="110"/>
      <c r="M22" s="110">
        <f>SUM($G$25:$G$26)/COUNT($G$25:$G$26)</f>
        <v>3.5</v>
      </c>
      <c r="N22" s="110" t="str">
        <f>IF(COUNT($H$25:$H$26)=0,"na",SUM($H$25:$H$26)/COUNT($H$25:$H$26))</f>
        <v>na</v>
      </c>
      <c r="O22" s="476" t="s">
        <v>68</v>
      </c>
      <c r="P22" s="109"/>
      <c r="Q22" s="109"/>
      <c r="R22" s="109"/>
      <c r="S22" s="78"/>
      <c r="T22" s="78"/>
      <c r="U22" s="78"/>
      <c r="W22" s="78"/>
      <c r="X22" s="78"/>
      <c r="Y22" s="78"/>
      <c r="Z22" s="78"/>
      <c r="AA22" s="78"/>
      <c r="AB22" s="78"/>
      <c r="AC22" s="78"/>
      <c r="AD22" s="78"/>
      <c r="AE22" s="78"/>
      <c r="AF22" s="78"/>
      <c r="AG22" s="78"/>
      <c r="AH22" s="78"/>
      <c r="AI22" s="78"/>
      <c r="AJ22" s="78"/>
      <c r="AK22" s="78"/>
      <c r="AL22" s="78"/>
      <c r="AM22" s="78"/>
      <c r="AN22" s="78"/>
    </row>
    <row r="23" spans="1:40">
      <c r="A23" s="17"/>
      <c r="B23" s="98" t="s">
        <v>26</v>
      </c>
      <c r="C23" s="306" t="s">
        <v>199</v>
      </c>
      <c r="D23" s="46"/>
      <c r="E23" s="46"/>
      <c r="F23" s="46"/>
      <c r="G23" s="47">
        <f t="shared" si="0"/>
        <v>3</v>
      </c>
      <c r="H23" s="283" t="str">
        <f>IF('Information security'!B94="","",'Information security'!B94)</f>
        <v/>
      </c>
      <c r="I23" s="470"/>
      <c r="J23" s="79" t="str">
        <f t="shared" si="1"/>
        <v/>
      </c>
      <c r="K23" s="110"/>
      <c r="L23" s="110"/>
      <c r="M23" s="110">
        <f>SUM($G$27:$G$30)/COUNT($G$27:$G$30)</f>
        <v>2.75</v>
      </c>
      <c r="N23" s="110" t="str">
        <f>IF(COUNT($H$27:$H$30)=0,"na",SUM($H$27:$H$30)/COUNT($H$27:$H$30))</f>
        <v>na</v>
      </c>
      <c r="O23" s="476" t="s">
        <v>69</v>
      </c>
      <c r="P23" s="109"/>
      <c r="Q23" s="109"/>
      <c r="R23" s="109"/>
      <c r="S23" s="78"/>
      <c r="T23" s="78"/>
      <c r="U23" s="78"/>
      <c r="W23" s="78"/>
      <c r="X23" s="78"/>
      <c r="Y23" s="78"/>
      <c r="Z23" s="78"/>
      <c r="AA23" s="78"/>
      <c r="AB23" s="78"/>
      <c r="AC23" s="78"/>
      <c r="AD23" s="78"/>
      <c r="AE23" s="78"/>
      <c r="AF23" s="78"/>
      <c r="AG23" s="78"/>
      <c r="AH23" s="78"/>
      <c r="AI23" s="78"/>
      <c r="AJ23" s="78"/>
      <c r="AK23" s="78"/>
      <c r="AL23" s="78"/>
      <c r="AM23" s="78"/>
      <c r="AN23" s="78"/>
    </row>
    <row r="24" spans="1:40">
      <c r="A24" s="17"/>
      <c r="B24" s="98" t="s">
        <v>155</v>
      </c>
      <c r="C24" s="306" t="s">
        <v>200</v>
      </c>
      <c r="D24" s="46"/>
      <c r="E24" s="46"/>
      <c r="F24" s="46"/>
      <c r="G24" s="47">
        <f t="shared" ref="G24" si="2">IF(H24="na","na",3)</f>
        <v>3</v>
      </c>
      <c r="H24" s="283" t="str">
        <f>IF('Information security'!B107="","",'Information security'!B107)</f>
        <v/>
      </c>
      <c r="I24" s="470"/>
      <c r="J24" s="79" t="str">
        <f t="shared" si="1"/>
        <v/>
      </c>
      <c r="K24" s="110"/>
      <c r="L24" s="110"/>
      <c r="M24" s="110">
        <f>SUM($G$31:$G$36)/COUNT($G$31:$G$36)</f>
        <v>3.1666666666666665</v>
      </c>
      <c r="N24" s="110" t="str">
        <f>IF(COUNT($H$31:$H$36)=0,"na",SUM($H$31:$H$36)/COUNT($H$31:$H$36))</f>
        <v>na</v>
      </c>
      <c r="O24" s="476" t="s">
        <v>70</v>
      </c>
      <c r="P24" s="109"/>
      <c r="Q24" s="109"/>
      <c r="R24" s="109"/>
      <c r="S24" s="78"/>
      <c r="T24" s="78"/>
      <c r="U24" s="78"/>
      <c r="W24" s="78"/>
      <c r="X24" s="78"/>
      <c r="Y24" s="78"/>
      <c r="Z24" s="78"/>
      <c r="AA24" s="78"/>
      <c r="AB24" s="78"/>
      <c r="AC24" s="78"/>
      <c r="AD24" s="78"/>
      <c r="AE24" s="78"/>
      <c r="AF24" s="78"/>
      <c r="AG24" s="78"/>
      <c r="AH24" s="78"/>
      <c r="AI24" s="78"/>
      <c r="AJ24" s="78"/>
      <c r="AK24" s="78"/>
      <c r="AL24" s="78"/>
      <c r="AM24" s="78"/>
      <c r="AN24" s="78"/>
    </row>
    <row r="25" spans="1:40">
      <c r="A25" s="17"/>
      <c r="B25" s="98" t="s">
        <v>27</v>
      </c>
      <c r="C25" s="306" t="s">
        <v>201</v>
      </c>
      <c r="D25" s="46"/>
      <c r="E25" s="46"/>
      <c r="F25" s="46"/>
      <c r="G25" s="47">
        <f t="shared" si="0"/>
        <v>3</v>
      </c>
      <c r="H25" s="283" t="str">
        <f>IF('Information security'!B122="","",'Information security'!B122)</f>
        <v/>
      </c>
      <c r="I25" s="470"/>
      <c r="J25" s="79" t="str">
        <f t="shared" si="1"/>
        <v/>
      </c>
      <c r="K25" s="110"/>
      <c r="L25" s="110"/>
      <c r="M25" s="110">
        <f>G37</f>
        <v>3</v>
      </c>
      <c r="N25" s="475" t="str">
        <f>H37</f>
        <v/>
      </c>
      <c r="O25" s="476" t="s">
        <v>71</v>
      </c>
      <c r="P25" s="109"/>
      <c r="Q25" s="109"/>
      <c r="R25" s="109"/>
      <c r="S25" s="78"/>
      <c r="T25" s="78"/>
      <c r="U25" s="78"/>
      <c r="W25" s="78"/>
      <c r="X25" s="78"/>
      <c r="Y25" s="78"/>
      <c r="Z25" s="78"/>
      <c r="AA25" s="78"/>
      <c r="AB25" s="78"/>
      <c r="AC25" s="78"/>
      <c r="AD25" s="78"/>
      <c r="AE25" s="78"/>
      <c r="AF25" s="78"/>
      <c r="AG25" s="78"/>
      <c r="AH25" s="78"/>
      <c r="AI25" s="78"/>
      <c r="AJ25" s="78"/>
      <c r="AK25" s="78"/>
      <c r="AL25" s="78"/>
      <c r="AM25" s="78"/>
      <c r="AN25" s="78"/>
    </row>
    <row r="26" spans="1:40">
      <c r="A26" s="17"/>
      <c r="B26" s="98" t="s">
        <v>28</v>
      </c>
      <c r="C26" s="306" t="s">
        <v>202</v>
      </c>
      <c r="D26" s="46"/>
      <c r="E26" s="46"/>
      <c r="F26" s="46"/>
      <c r="G26" s="47">
        <f>IF(H26="na","na",4)</f>
        <v>4</v>
      </c>
      <c r="H26" s="283" t="str">
        <f>IF('Information security'!B135="","",'Information security'!B135)</f>
        <v/>
      </c>
      <c r="I26" s="470"/>
      <c r="J26" s="79" t="str">
        <f t="shared" si="1"/>
        <v/>
      </c>
      <c r="K26" s="110"/>
      <c r="L26" s="110"/>
      <c r="M26" s="110">
        <f>SUM($G$38:$G$41)/COUNT($G$38:$G$41)</f>
        <v>2.5</v>
      </c>
      <c r="N26" s="110" t="str">
        <f>IF(COUNT($H$38:$H$41)=0,"na",SUM($H$38:$H$41)/COUNT($H$38:$H$41))</f>
        <v>na</v>
      </c>
      <c r="O26" s="476" t="s">
        <v>72</v>
      </c>
      <c r="P26" s="109"/>
      <c r="Q26" s="109"/>
      <c r="R26" s="109"/>
      <c r="S26" s="78"/>
      <c r="T26" s="78"/>
      <c r="U26" s="78"/>
      <c r="W26" s="78"/>
      <c r="X26" s="78"/>
      <c r="Y26" s="78"/>
      <c r="Z26" s="78"/>
      <c r="AA26" s="78"/>
      <c r="AB26" s="78"/>
      <c r="AC26" s="78"/>
      <c r="AD26" s="78"/>
      <c r="AE26" s="78"/>
      <c r="AF26" s="78"/>
      <c r="AG26" s="78"/>
      <c r="AH26" s="78"/>
      <c r="AI26" s="78"/>
      <c r="AJ26" s="78"/>
      <c r="AK26" s="78"/>
      <c r="AL26" s="78"/>
      <c r="AM26" s="78"/>
      <c r="AN26" s="78"/>
    </row>
    <row r="27" spans="1:40">
      <c r="B27" s="98" t="s">
        <v>29</v>
      </c>
      <c r="C27" s="306" t="s">
        <v>203</v>
      </c>
      <c r="D27" s="46"/>
      <c r="E27" s="46"/>
      <c r="F27" s="46"/>
      <c r="G27" s="47">
        <f>IF(H27="na","na",3)</f>
        <v>3</v>
      </c>
      <c r="H27" s="283" t="str">
        <f>IF('Information security'!B150="","",'Information security'!B150)</f>
        <v/>
      </c>
      <c r="I27" s="469"/>
      <c r="J27" s="79" t="str">
        <f t="shared" si="1"/>
        <v/>
      </c>
      <c r="K27" s="110"/>
      <c r="L27" s="110"/>
      <c r="M27" s="110">
        <f>SUM($G$42:$G$50)/COUNT($G$42:$G$50)</f>
        <v>3.1111111111111112</v>
      </c>
      <c r="N27" s="110" t="str">
        <f>IF(COUNT($H$42:$H$50)=0,"na",SUM($H$42:$H$50)/COUNT($H$42:$H$50))</f>
        <v>na</v>
      </c>
      <c r="O27" s="476" t="s">
        <v>73</v>
      </c>
      <c r="P27" s="109"/>
      <c r="Q27" s="109"/>
      <c r="R27" s="109"/>
      <c r="S27" s="78"/>
      <c r="T27" s="78"/>
      <c r="U27" s="78"/>
      <c r="W27" s="78"/>
      <c r="X27" s="78"/>
      <c r="Y27" s="78"/>
      <c r="Z27" s="78"/>
      <c r="AA27" s="78"/>
      <c r="AB27" s="78"/>
      <c r="AC27" s="78"/>
      <c r="AD27" s="78"/>
      <c r="AE27" s="78"/>
      <c r="AF27" s="78"/>
      <c r="AG27" s="78"/>
      <c r="AH27" s="78"/>
      <c r="AI27" s="78"/>
      <c r="AJ27" s="78"/>
      <c r="AK27" s="78"/>
      <c r="AL27" s="78"/>
      <c r="AM27" s="78"/>
      <c r="AN27" s="78"/>
    </row>
    <row r="28" spans="1:40">
      <c r="B28" s="98" t="s">
        <v>30</v>
      </c>
      <c r="C28" s="306" t="s">
        <v>204</v>
      </c>
      <c r="D28" s="46"/>
      <c r="E28" s="46"/>
      <c r="F28" s="46"/>
      <c r="G28" s="47">
        <f>IF(H28="na","na",2)</f>
        <v>2</v>
      </c>
      <c r="H28" s="283" t="str">
        <f>IF('Information security'!B163="","",'Information security'!B163)</f>
        <v/>
      </c>
      <c r="I28" s="469"/>
      <c r="J28" s="79" t="str">
        <f t="shared" si="1"/>
        <v/>
      </c>
      <c r="K28" s="110"/>
      <c r="L28" s="110"/>
      <c r="M28" s="110">
        <f>SUM($G$51:$G$55)/COUNT($G$51:$G$55)</f>
        <v>3</v>
      </c>
      <c r="N28" s="110" t="str">
        <f>IF(COUNT($H$51:$H$55)=0,"na",SUM($H$51:$H$55)/COUNT($H$51:$H$55))</f>
        <v>na</v>
      </c>
      <c r="O28" s="476" t="s">
        <v>74</v>
      </c>
      <c r="P28" s="109"/>
      <c r="Q28" s="109"/>
      <c r="R28" s="109"/>
      <c r="S28" s="78"/>
      <c r="T28" s="78"/>
      <c r="U28" s="78"/>
      <c r="W28" s="78"/>
      <c r="X28" s="78"/>
      <c r="Y28" s="78"/>
      <c r="Z28" s="78"/>
      <c r="AA28" s="78"/>
      <c r="AB28" s="78"/>
      <c r="AC28" s="78"/>
      <c r="AD28" s="78"/>
      <c r="AE28" s="78"/>
      <c r="AF28" s="78"/>
      <c r="AG28" s="78"/>
      <c r="AH28" s="78"/>
      <c r="AI28" s="78"/>
      <c r="AJ28" s="78"/>
      <c r="AK28" s="78"/>
      <c r="AL28" s="78"/>
      <c r="AM28" s="78"/>
      <c r="AN28" s="78"/>
    </row>
    <row r="29" spans="1:40">
      <c r="B29" s="98" t="s">
        <v>31</v>
      </c>
      <c r="C29" s="306" t="s">
        <v>205</v>
      </c>
      <c r="D29" s="46"/>
      <c r="E29" s="46"/>
      <c r="F29" s="46"/>
      <c r="G29" s="47">
        <f>IF(H29="na","na",3)</f>
        <v>3</v>
      </c>
      <c r="H29" s="48" t="str">
        <f>IF('Information security'!B176="","",'Information security'!B176)</f>
        <v/>
      </c>
      <c r="I29" s="469"/>
      <c r="J29" s="79" t="str">
        <f t="shared" si="1"/>
        <v/>
      </c>
      <c r="K29" s="110"/>
      <c r="L29" s="110"/>
      <c r="M29" s="110">
        <f>SUM($G$56:$G$59)/COUNT($G$56:$G$59)</f>
        <v>2.75</v>
      </c>
      <c r="N29" s="110" t="str">
        <f>IF(COUNT($H$56:$H$59)=0,"na",SUM($H$56:$H$59)/COUNT($H$56:$H$59))</f>
        <v>na</v>
      </c>
      <c r="O29" s="476" t="s">
        <v>75</v>
      </c>
      <c r="P29" s="109"/>
      <c r="Q29" s="109"/>
      <c r="R29" s="109"/>
      <c r="S29" s="78"/>
      <c r="T29" s="78"/>
      <c r="U29" s="78"/>
      <c r="W29" s="78"/>
      <c r="X29" s="78"/>
      <c r="Y29" s="78"/>
      <c r="Z29" s="78"/>
      <c r="AA29" s="78"/>
      <c r="AB29" s="78"/>
      <c r="AC29" s="78"/>
      <c r="AD29" s="78"/>
      <c r="AE29" s="78"/>
      <c r="AF29" s="78"/>
      <c r="AG29" s="78"/>
      <c r="AH29" s="78"/>
      <c r="AI29" s="78"/>
      <c r="AJ29" s="78"/>
      <c r="AK29" s="78"/>
      <c r="AL29" s="78"/>
      <c r="AM29" s="78"/>
      <c r="AN29" s="78"/>
    </row>
    <row r="30" spans="1:40" s="84" customFormat="1">
      <c r="A30" s="284"/>
      <c r="B30" s="98">
        <v>8.4</v>
      </c>
      <c r="C30" s="306" t="s">
        <v>206</v>
      </c>
      <c r="D30" s="46"/>
      <c r="E30" s="46"/>
      <c r="F30" s="46"/>
      <c r="G30" s="47">
        <f>IF(H30="na","na",3)</f>
        <v>3</v>
      </c>
      <c r="H30" s="283" t="str">
        <f>IF('Information security'!B189="","",'Information security'!B189)</f>
        <v/>
      </c>
      <c r="I30" s="469"/>
      <c r="J30" s="79" t="str">
        <f t="shared" si="1"/>
        <v/>
      </c>
      <c r="K30" s="110"/>
      <c r="L30" s="110"/>
      <c r="M30" s="110">
        <f>SUM($G$60:$G$61)/COUNT($G$60:$G$61)</f>
        <v>3</v>
      </c>
      <c r="N30" s="110" t="str">
        <f>IF(COUNT($H$60:$H$61)=0,"na",SUM($H$60:$H$61)/COUNT($H$60:$H$61))</f>
        <v>na</v>
      </c>
      <c r="O30" s="476" t="s">
        <v>76</v>
      </c>
      <c r="P30" s="109"/>
      <c r="Q30" s="109"/>
      <c r="R30" s="109"/>
      <c r="S30" s="78"/>
      <c r="T30" s="78"/>
      <c r="U30" s="78"/>
    </row>
    <row r="31" spans="1:40">
      <c r="B31" s="98" t="s">
        <v>32</v>
      </c>
      <c r="C31" s="306" t="s">
        <v>207</v>
      </c>
      <c r="D31" s="46"/>
      <c r="E31" s="46"/>
      <c r="F31" s="46"/>
      <c r="G31" s="47">
        <f>IF(H31="na","na",3)</f>
        <v>3</v>
      </c>
      <c r="H31" s="48" t="str">
        <f>IF('Information security'!B204="","",'Information security'!B204)</f>
        <v/>
      </c>
      <c r="I31" s="469"/>
      <c r="J31" s="79" t="str">
        <f t="shared" si="1"/>
        <v/>
      </c>
      <c r="K31" s="110"/>
      <c r="L31" s="110"/>
      <c r="M31" s="110">
        <f>SUM($G$62:$G$63)/COUNT($G$62:$G$63)</f>
        <v>3.5</v>
      </c>
      <c r="N31" s="110" t="str">
        <f>IF(COUNT($H$62:$H$63)=0,"na",SUM($H$62:$H$63)/COUNT($H$62:$H$63))</f>
        <v>na</v>
      </c>
      <c r="O31" s="109" t="s">
        <v>77</v>
      </c>
      <c r="P31" s="109"/>
      <c r="Q31" s="109"/>
      <c r="R31" s="109"/>
      <c r="S31" s="78"/>
      <c r="T31" s="78"/>
      <c r="U31" s="78"/>
      <c r="W31" s="78"/>
      <c r="X31" s="78"/>
      <c r="Y31" s="78"/>
      <c r="Z31" s="78"/>
      <c r="AA31" s="78"/>
      <c r="AB31" s="78"/>
      <c r="AC31" s="78"/>
      <c r="AD31" s="78"/>
      <c r="AE31" s="78"/>
      <c r="AF31" s="78"/>
      <c r="AG31" s="78"/>
      <c r="AH31" s="78"/>
      <c r="AI31" s="78"/>
      <c r="AJ31" s="78"/>
      <c r="AK31" s="78"/>
      <c r="AL31" s="78"/>
      <c r="AM31" s="78"/>
      <c r="AN31" s="78"/>
    </row>
    <row r="32" spans="1:40">
      <c r="B32" s="98" t="s">
        <v>33</v>
      </c>
      <c r="C32" s="306" t="s">
        <v>208</v>
      </c>
      <c r="D32" s="46"/>
      <c r="E32" s="46"/>
      <c r="F32" s="46"/>
      <c r="G32" s="47">
        <f>IF(H32="na","na",4)</f>
        <v>4</v>
      </c>
      <c r="H32" s="48" t="str">
        <f>IF('Information security'!B217="","",'Information security'!B217)</f>
        <v/>
      </c>
      <c r="I32" s="469"/>
      <c r="J32" s="79" t="str">
        <f t="shared" si="1"/>
        <v/>
      </c>
      <c r="K32" s="110"/>
      <c r="L32" s="110"/>
      <c r="M32" s="110">
        <f>G64</f>
        <v>3</v>
      </c>
      <c r="N32" s="475" t="str">
        <f>H64</f>
        <v/>
      </c>
      <c r="O32" s="109" t="s">
        <v>78</v>
      </c>
      <c r="P32" s="109"/>
      <c r="Q32" s="109"/>
      <c r="R32" s="109"/>
      <c r="S32" s="78"/>
      <c r="T32" s="78"/>
      <c r="U32" s="78"/>
      <c r="W32" s="78"/>
      <c r="X32" s="78"/>
      <c r="Y32" s="78"/>
      <c r="Z32" s="78"/>
      <c r="AA32" s="78"/>
      <c r="AB32" s="78"/>
      <c r="AC32" s="78"/>
      <c r="AD32" s="78"/>
      <c r="AE32" s="78"/>
      <c r="AF32" s="78"/>
      <c r="AG32" s="78"/>
      <c r="AH32" s="78"/>
      <c r="AI32" s="78"/>
      <c r="AJ32" s="78"/>
      <c r="AK32" s="78"/>
      <c r="AL32" s="78"/>
      <c r="AM32" s="78"/>
      <c r="AN32" s="78"/>
    </row>
    <row r="33" spans="1:40">
      <c r="B33" s="98" t="s">
        <v>34</v>
      </c>
      <c r="C33" s="306" t="s">
        <v>209</v>
      </c>
      <c r="D33" s="46"/>
      <c r="E33" s="46"/>
      <c r="F33" s="46"/>
      <c r="G33" s="47">
        <f t="shared" ref="G33:G39" si="3">IF(H33="na","na",3)</f>
        <v>3</v>
      </c>
      <c r="H33" s="48" t="str">
        <f>IF('Information security'!B230="","",'Information security'!B230)</f>
        <v/>
      </c>
      <c r="I33" s="469"/>
      <c r="J33" s="79" t="str">
        <f t="shared" si="1"/>
        <v/>
      </c>
      <c r="K33" s="110"/>
      <c r="L33" s="110"/>
      <c r="M33" s="110">
        <f>SUM($G$65:$G$68)/COUNT($G$65:$G$68)</f>
        <v>3</v>
      </c>
      <c r="N33" s="110" t="str">
        <f>IF(COUNT($H$65:$H$68)=0,"na",SUM($H$65:$H$68)/COUNT($H$65:$H$68))</f>
        <v>na</v>
      </c>
      <c r="O33" s="109" t="s">
        <v>79</v>
      </c>
      <c r="P33" s="109"/>
      <c r="Q33" s="109"/>
      <c r="R33" s="109"/>
      <c r="S33" s="78"/>
      <c r="T33" s="78"/>
      <c r="U33" s="78"/>
      <c r="W33" s="78"/>
      <c r="X33" s="78"/>
      <c r="Y33" s="78"/>
      <c r="Z33" s="78"/>
      <c r="AA33" s="78"/>
      <c r="AB33" s="78"/>
      <c r="AC33" s="78"/>
      <c r="AD33" s="78"/>
      <c r="AE33" s="78"/>
      <c r="AF33" s="78"/>
      <c r="AG33" s="78"/>
      <c r="AH33" s="78"/>
      <c r="AI33" s="78"/>
      <c r="AJ33" s="78"/>
      <c r="AK33" s="78"/>
      <c r="AL33" s="78"/>
      <c r="AM33" s="78"/>
      <c r="AN33" s="78"/>
    </row>
    <row r="34" spans="1:40">
      <c r="B34" s="98" t="s">
        <v>35</v>
      </c>
      <c r="C34" s="306" t="s">
        <v>210</v>
      </c>
      <c r="D34" s="46"/>
      <c r="E34" s="46"/>
      <c r="F34" s="46"/>
      <c r="G34" s="47">
        <f t="shared" si="3"/>
        <v>3</v>
      </c>
      <c r="H34" s="48" t="str">
        <f>IF('Information security'!B243="","",'Information security'!B243)</f>
        <v/>
      </c>
      <c r="I34" s="469"/>
      <c r="J34" s="79" t="str">
        <f t="shared" si="1"/>
        <v/>
      </c>
      <c r="K34" s="110"/>
      <c r="L34" s="110"/>
      <c r="M34" s="110">
        <f>SUM(G77:G80)/COUNT(G77:G80)</f>
        <v>3</v>
      </c>
      <c r="N34" s="110" t="str">
        <f>IF(COUNT(H77:H80)=0,"na",SUM(H77:H80)/COUNT(H77:H80))</f>
        <v>na</v>
      </c>
      <c r="O34" s="109" t="s">
        <v>1019</v>
      </c>
      <c r="P34" s="109"/>
      <c r="Q34" s="109"/>
      <c r="R34" s="109"/>
      <c r="S34" s="78"/>
      <c r="T34" s="78"/>
      <c r="U34" s="78"/>
      <c r="W34" s="78"/>
      <c r="X34" s="78"/>
      <c r="Y34" s="78"/>
      <c r="Z34" s="78"/>
      <c r="AA34" s="78"/>
      <c r="AB34" s="78"/>
      <c r="AC34" s="78"/>
      <c r="AD34" s="78"/>
      <c r="AE34" s="78"/>
      <c r="AF34" s="78"/>
      <c r="AG34" s="78"/>
      <c r="AH34" s="78"/>
      <c r="AI34" s="78"/>
      <c r="AJ34" s="78"/>
      <c r="AK34" s="78"/>
      <c r="AL34" s="78"/>
      <c r="AM34" s="78"/>
      <c r="AN34" s="78"/>
    </row>
    <row r="35" spans="1:40">
      <c r="B35" s="98" t="s">
        <v>36</v>
      </c>
      <c r="C35" s="306" t="s">
        <v>211</v>
      </c>
      <c r="D35" s="46"/>
      <c r="E35" s="46"/>
      <c r="F35" s="46"/>
      <c r="G35" s="47">
        <f t="shared" si="3"/>
        <v>3</v>
      </c>
      <c r="H35" s="48" t="str">
        <f>IF('Information security'!B256="","",'Information security'!B256)</f>
        <v/>
      </c>
      <c r="I35" s="469"/>
      <c r="J35" s="79" t="str">
        <f t="shared" si="1"/>
        <v/>
      </c>
      <c r="K35" s="110"/>
      <c r="L35" s="110"/>
      <c r="M35" s="110">
        <f>SUM(G87:G108)/COUNT(G87:G108)</f>
        <v>3</v>
      </c>
      <c r="N35" s="110" t="str">
        <f>IF(COUNT(H87:H108)=0,"na",SUM(H87:H108)/COUNT(H87:H108))</f>
        <v>na</v>
      </c>
      <c r="O35" s="109" t="s">
        <v>1020</v>
      </c>
      <c r="P35" s="109"/>
      <c r="Q35" s="109"/>
      <c r="R35" s="109"/>
      <c r="S35" s="78"/>
      <c r="T35" s="78"/>
      <c r="U35" s="78"/>
      <c r="W35" s="78"/>
      <c r="X35" s="78"/>
      <c r="Y35" s="78"/>
      <c r="Z35" s="78"/>
      <c r="AA35" s="78"/>
      <c r="AB35" s="78"/>
      <c r="AC35" s="78"/>
      <c r="AD35" s="78"/>
      <c r="AE35" s="78"/>
      <c r="AF35" s="78"/>
      <c r="AG35" s="78"/>
      <c r="AH35" s="78"/>
      <c r="AI35" s="78"/>
      <c r="AJ35" s="78"/>
      <c r="AK35" s="78"/>
      <c r="AL35" s="78"/>
      <c r="AM35" s="78"/>
      <c r="AN35" s="78"/>
    </row>
    <row r="36" spans="1:40">
      <c r="A36" s="284"/>
      <c r="B36" s="98">
        <v>9.6</v>
      </c>
      <c r="C36" s="306" t="s">
        <v>212</v>
      </c>
      <c r="D36" s="46"/>
      <c r="E36" s="46"/>
      <c r="F36" s="46"/>
      <c r="G36" s="47">
        <f t="shared" ref="G36" si="4">IF(H36="na","na",3)</f>
        <v>3</v>
      </c>
      <c r="H36" s="283" t="str">
        <f>IF('Information security'!B269="","",'Information security'!B269)</f>
        <v/>
      </c>
      <c r="I36" s="469"/>
      <c r="J36" s="79" t="str">
        <f t="shared" si="1"/>
        <v/>
      </c>
      <c r="K36" s="110"/>
      <c r="L36" s="110"/>
      <c r="M36" s="110"/>
      <c r="N36" s="110"/>
      <c r="O36" s="109"/>
      <c r="P36" s="109"/>
      <c r="Q36" s="109"/>
      <c r="R36" s="109"/>
      <c r="S36" s="78"/>
      <c r="T36" s="78"/>
      <c r="U36" s="78"/>
      <c r="W36" s="78"/>
      <c r="X36" s="78"/>
      <c r="Y36" s="78"/>
      <c r="Z36" s="78"/>
      <c r="AA36" s="78"/>
      <c r="AB36" s="78"/>
      <c r="AC36" s="78"/>
      <c r="AD36" s="78"/>
      <c r="AE36" s="78"/>
      <c r="AF36" s="78"/>
      <c r="AG36" s="78"/>
      <c r="AH36" s="78"/>
      <c r="AI36" s="78"/>
      <c r="AJ36" s="78"/>
      <c r="AK36" s="78"/>
      <c r="AL36" s="78"/>
      <c r="AM36" s="78"/>
      <c r="AN36" s="78"/>
    </row>
    <row r="37" spans="1:40">
      <c r="B37" s="98" t="s">
        <v>37</v>
      </c>
      <c r="C37" s="306" t="s">
        <v>45</v>
      </c>
      <c r="D37" s="46"/>
      <c r="E37" s="46"/>
      <c r="F37" s="46"/>
      <c r="G37" s="47">
        <f t="shared" si="3"/>
        <v>3</v>
      </c>
      <c r="H37" s="48" t="str">
        <f>IF('Information security'!B284="","",'Information security'!B284)</f>
        <v/>
      </c>
      <c r="I37" s="469"/>
      <c r="J37" s="79" t="str">
        <f t="shared" si="1"/>
        <v/>
      </c>
      <c r="K37" s="110"/>
      <c r="L37" s="110"/>
      <c r="M37" s="110"/>
      <c r="N37" s="110"/>
      <c r="O37" s="109"/>
      <c r="P37" s="109"/>
      <c r="Q37" s="109"/>
      <c r="R37" s="109"/>
      <c r="S37" s="78"/>
      <c r="T37" s="78"/>
      <c r="U37" s="78"/>
      <c r="W37" s="78"/>
      <c r="X37" s="78"/>
      <c r="Y37" s="78"/>
      <c r="Z37" s="78"/>
      <c r="AA37" s="78"/>
      <c r="AB37" s="78"/>
      <c r="AC37" s="78"/>
      <c r="AD37" s="78"/>
      <c r="AE37" s="78"/>
      <c r="AF37" s="78"/>
      <c r="AG37" s="78"/>
      <c r="AH37" s="78"/>
      <c r="AI37" s="78"/>
      <c r="AJ37" s="78"/>
      <c r="AK37" s="78"/>
      <c r="AL37" s="78"/>
      <c r="AM37" s="78"/>
      <c r="AN37" s="78"/>
    </row>
    <row r="38" spans="1:40">
      <c r="A38" s="17"/>
      <c r="B38" s="98" t="s">
        <v>2</v>
      </c>
      <c r="C38" s="306" t="s">
        <v>213</v>
      </c>
      <c r="D38" s="46"/>
      <c r="E38" s="46"/>
      <c r="F38" s="46"/>
      <c r="G38" s="47">
        <f t="shared" si="3"/>
        <v>3</v>
      </c>
      <c r="H38" s="48" t="str">
        <f>IF('Information security'!B299="","",'Information security'!B299)</f>
        <v/>
      </c>
      <c r="I38" s="470"/>
      <c r="J38" s="79" t="str">
        <f t="shared" si="1"/>
        <v/>
      </c>
      <c r="K38" s="110"/>
      <c r="L38" s="110"/>
      <c r="M38" s="110"/>
      <c r="N38" s="110"/>
      <c r="O38" s="109"/>
      <c r="P38" s="109"/>
      <c r="Q38" s="109"/>
      <c r="R38" s="109"/>
      <c r="S38" s="78"/>
      <c r="T38" s="78"/>
      <c r="U38" s="78"/>
      <c r="W38" s="78"/>
      <c r="X38" s="78"/>
      <c r="Y38" s="78"/>
      <c r="Z38" s="78"/>
      <c r="AA38" s="78"/>
      <c r="AB38" s="78"/>
      <c r="AC38" s="78"/>
      <c r="AD38" s="78"/>
      <c r="AE38" s="78"/>
      <c r="AF38" s="78"/>
      <c r="AG38" s="78"/>
      <c r="AH38" s="78"/>
      <c r="AI38" s="78"/>
      <c r="AJ38" s="78"/>
      <c r="AK38" s="78"/>
      <c r="AL38" s="78"/>
      <c r="AM38" s="78"/>
      <c r="AN38" s="78"/>
    </row>
    <row r="39" spans="1:40">
      <c r="A39" s="17"/>
      <c r="B39" s="98" t="s">
        <v>3</v>
      </c>
      <c r="C39" s="306" t="s">
        <v>214</v>
      </c>
      <c r="D39" s="46"/>
      <c r="E39" s="46"/>
      <c r="F39" s="46"/>
      <c r="G39" s="47">
        <f t="shared" si="3"/>
        <v>3</v>
      </c>
      <c r="H39" s="48" t="str">
        <f>IF('Information security'!B312="","",'Information security'!B312)</f>
        <v/>
      </c>
      <c r="I39" s="470"/>
      <c r="J39" s="79" t="str">
        <f t="shared" si="1"/>
        <v/>
      </c>
      <c r="K39" s="110"/>
      <c r="L39" s="110"/>
      <c r="M39" s="110"/>
      <c r="N39" s="110"/>
      <c r="O39" s="109"/>
      <c r="P39" s="109"/>
      <c r="Q39" s="109"/>
      <c r="R39" s="109"/>
      <c r="S39" s="78"/>
      <c r="T39" s="78"/>
      <c r="U39" s="78"/>
      <c r="W39" s="78"/>
      <c r="X39" s="78"/>
      <c r="Y39" s="78"/>
      <c r="Z39" s="78"/>
      <c r="AA39" s="78"/>
      <c r="AB39" s="78"/>
      <c r="AC39" s="78"/>
      <c r="AD39" s="78"/>
      <c r="AE39" s="78"/>
      <c r="AF39" s="78"/>
      <c r="AG39" s="78"/>
      <c r="AH39" s="78"/>
      <c r="AI39" s="78"/>
      <c r="AJ39" s="78"/>
      <c r="AK39" s="78"/>
      <c r="AL39" s="78"/>
      <c r="AM39" s="78"/>
      <c r="AN39" s="78"/>
    </row>
    <row r="40" spans="1:40">
      <c r="A40" s="17"/>
      <c r="B40" s="98" t="s">
        <v>4</v>
      </c>
      <c r="C40" s="306" t="s">
        <v>215</v>
      </c>
      <c r="D40" s="46"/>
      <c r="E40" s="46"/>
      <c r="F40" s="46"/>
      <c r="G40" s="47">
        <f>IF(H40="na","na",2)</f>
        <v>2</v>
      </c>
      <c r="H40" s="48" t="str">
        <f>IF('Information security'!B325="","",'Information security'!B325)</f>
        <v/>
      </c>
      <c r="I40" s="470"/>
      <c r="J40" s="79" t="str">
        <f t="shared" si="1"/>
        <v/>
      </c>
      <c r="K40" s="110"/>
      <c r="L40" s="110"/>
      <c r="M40" s="110"/>
      <c r="N40" s="110"/>
      <c r="O40" s="109"/>
      <c r="P40" s="109"/>
      <c r="Q40" s="109"/>
      <c r="R40" s="109"/>
      <c r="S40" s="78"/>
      <c r="T40" s="78"/>
      <c r="U40" s="78"/>
      <c r="W40" s="78"/>
      <c r="X40" s="78"/>
      <c r="Y40" s="78"/>
      <c r="Z40" s="78"/>
      <c r="AA40" s="78"/>
      <c r="AB40" s="78"/>
      <c r="AC40" s="78"/>
      <c r="AD40" s="78"/>
      <c r="AE40" s="78"/>
      <c r="AF40" s="78"/>
      <c r="AG40" s="78"/>
      <c r="AH40" s="78"/>
      <c r="AI40" s="78"/>
      <c r="AJ40" s="78"/>
      <c r="AK40" s="78"/>
      <c r="AL40" s="78"/>
      <c r="AM40" s="78"/>
      <c r="AN40" s="78"/>
    </row>
    <row r="41" spans="1:40">
      <c r="A41" s="17"/>
      <c r="B41" s="98" t="s">
        <v>5</v>
      </c>
      <c r="C41" s="306" t="s">
        <v>216</v>
      </c>
      <c r="D41" s="46"/>
      <c r="E41" s="46"/>
      <c r="F41" s="46"/>
      <c r="G41" s="47">
        <f>IF(H41="na","na",2)</f>
        <v>2</v>
      </c>
      <c r="H41" s="48" t="str">
        <f>IF('Information security'!B338="","",'Information security'!B338)</f>
        <v/>
      </c>
      <c r="I41" s="470"/>
      <c r="J41" s="79" t="str">
        <f t="shared" si="1"/>
        <v/>
      </c>
      <c r="K41" s="110"/>
      <c r="L41" s="110"/>
      <c r="M41" s="110"/>
      <c r="N41" s="110"/>
      <c r="O41" s="109"/>
      <c r="P41" s="109"/>
      <c r="Q41" s="109"/>
      <c r="R41" s="109"/>
      <c r="S41" s="78"/>
      <c r="T41" s="78"/>
      <c r="U41" s="78"/>
      <c r="W41" s="78"/>
      <c r="X41" s="78"/>
      <c r="Y41" s="78"/>
      <c r="Z41" s="78"/>
      <c r="AA41" s="78"/>
      <c r="AB41" s="78"/>
      <c r="AC41" s="78"/>
      <c r="AD41" s="78"/>
      <c r="AE41" s="78"/>
      <c r="AF41" s="78"/>
      <c r="AG41" s="78"/>
      <c r="AH41" s="78"/>
      <c r="AI41" s="78"/>
      <c r="AJ41" s="78"/>
      <c r="AK41" s="78"/>
      <c r="AL41" s="78"/>
      <c r="AM41" s="78"/>
      <c r="AN41" s="78"/>
    </row>
    <row r="42" spans="1:40">
      <c r="A42" s="17"/>
      <c r="B42" s="98" t="s">
        <v>6</v>
      </c>
      <c r="C42" s="306" t="s">
        <v>217</v>
      </c>
      <c r="D42" s="46"/>
      <c r="E42" s="46"/>
      <c r="F42" s="46"/>
      <c r="G42" s="47">
        <f>IF(H42="na","na",4)</f>
        <v>4</v>
      </c>
      <c r="H42" s="48" t="str">
        <f>IF('Information security'!B353="","",'Information security'!B353)</f>
        <v/>
      </c>
      <c r="I42" s="470"/>
      <c r="J42" s="79" t="str">
        <f t="shared" si="1"/>
        <v/>
      </c>
      <c r="K42" s="110"/>
      <c r="L42" s="110"/>
      <c r="M42" s="110"/>
      <c r="N42" s="110"/>
      <c r="O42" s="109"/>
      <c r="P42" s="109"/>
      <c r="Q42" s="109"/>
      <c r="R42" s="109"/>
      <c r="S42" s="78"/>
      <c r="T42" s="78"/>
      <c r="U42" s="78"/>
      <c r="W42" s="78"/>
      <c r="X42" s="78"/>
      <c r="Y42" s="78"/>
      <c r="Z42" s="78"/>
      <c r="AA42" s="78"/>
      <c r="AB42" s="78"/>
      <c r="AC42" s="78"/>
      <c r="AD42" s="78"/>
      <c r="AE42" s="78"/>
      <c r="AF42" s="78"/>
      <c r="AG42" s="78"/>
      <c r="AH42" s="78"/>
      <c r="AI42" s="78"/>
      <c r="AJ42" s="78"/>
      <c r="AK42" s="78"/>
      <c r="AL42" s="78"/>
      <c r="AM42" s="78"/>
      <c r="AN42" s="78"/>
    </row>
    <row r="43" spans="1:40">
      <c r="A43" s="17"/>
      <c r="B43" s="98" t="s">
        <v>7</v>
      </c>
      <c r="C43" s="306" t="s">
        <v>218</v>
      </c>
      <c r="D43" s="46"/>
      <c r="E43" s="46"/>
      <c r="F43" s="46"/>
      <c r="G43" s="47">
        <f>IF(H43="na","na",2)</f>
        <v>2</v>
      </c>
      <c r="H43" s="48" t="str">
        <f>IF('Information security'!B366="","",'Information security'!B366)</f>
        <v/>
      </c>
      <c r="I43" s="470"/>
      <c r="J43" s="79" t="str">
        <f t="shared" si="1"/>
        <v/>
      </c>
      <c r="K43" s="110"/>
      <c r="L43" s="110"/>
      <c r="M43" s="110"/>
      <c r="N43" s="110"/>
      <c r="O43" s="109"/>
      <c r="P43" s="109"/>
      <c r="Q43" s="109"/>
      <c r="R43" s="109"/>
      <c r="S43" s="78"/>
      <c r="T43" s="78"/>
      <c r="U43" s="78"/>
      <c r="W43" s="78"/>
      <c r="X43" s="78"/>
      <c r="Y43" s="78"/>
      <c r="Z43" s="78"/>
      <c r="AA43" s="78"/>
      <c r="AB43" s="78"/>
      <c r="AC43" s="78"/>
      <c r="AD43" s="78"/>
      <c r="AE43" s="78"/>
      <c r="AF43" s="78"/>
      <c r="AG43" s="78"/>
      <c r="AH43" s="78"/>
      <c r="AI43" s="78"/>
      <c r="AJ43" s="78"/>
      <c r="AK43" s="78"/>
      <c r="AL43" s="78"/>
      <c r="AM43" s="78"/>
      <c r="AN43" s="78"/>
    </row>
    <row r="44" spans="1:40">
      <c r="A44" s="17"/>
      <c r="B44" s="98" t="s">
        <v>8</v>
      </c>
      <c r="C44" s="306" t="s">
        <v>219</v>
      </c>
      <c r="D44" s="46"/>
      <c r="E44" s="46"/>
      <c r="F44" s="46"/>
      <c r="G44" s="47">
        <f>IF(H44="na","na",4)</f>
        <v>4</v>
      </c>
      <c r="H44" s="48" t="str">
        <f>IF('Information security'!B379="","",'Information security'!B379)</f>
        <v/>
      </c>
      <c r="I44" s="470"/>
      <c r="J44" s="79" t="str">
        <f t="shared" si="1"/>
        <v/>
      </c>
      <c r="K44" s="110"/>
      <c r="L44" s="110"/>
      <c r="M44" s="110"/>
      <c r="N44" s="110"/>
      <c r="O44" s="109"/>
      <c r="P44" s="109"/>
      <c r="Q44" s="109"/>
      <c r="R44" s="109"/>
      <c r="S44" s="78"/>
      <c r="T44" s="78"/>
      <c r="U44" s="78"/>
      <c r="W44" s="78"/>
      <c r="X44" s="78"/>
      <c r="Y44" s="78"/>
      <c r="Z44" s="78"/>
      <c r="AA44" s="78"/>
      <c r="AB44" s="78"/>
      <c r="AC44" s="78"/>
      <c r="AD44" s="78"/>
      <c r="AE44" s="78"/>
      <c r="AF44" s="78"/>
      <c r="AG44" s="78"/>
      <c r="AH44" s="78"/>
      <c r="AI44" s="78"/>
      <c r="AJ44" s="78"/>
      <c r="AK44" s="78"/>
      <c r="AL44" s="78"/>
      <c r="AM44" s="78"/>
      <c r="AN44" s="78"/>
    </row>
    <row r="45" spans="1:40">
      <c r="A45" s="17"/>
      <c r="B45" s="98" t="s">
        <v>52</v>
      </c>
      <c r="C45" s="306" t="s">
        <v>220</v>
      </c>
      <c r="D45" s="46"/>
      <c r="E45" s="46"/>
      <c r="F45" s="46"/>
      <c r="G45" s="47">
        <f>IF(H45="na","na",4)</f>
        <v>4</v>
      </c>
      <c r="H45" s="48" t="str">
        <f>IF('Information security'!B392="","",'Information security'!B392)</f>
        <v/>
      </c>
      <c r="I45" s="470"/>
      <c r="J45" s="79" t="str">
        <f t="shared" si="1"/>
        <v/>
      </c>
      <c r="K45" s="110"/>
      <c r="L45" s="110"/>
      <c r="M45" s="110"/>
      <c r="N45" s="110"/>
      <c r="O45" s="109"/>
      <c r="P45" s="109"/>
      <c r="Q45" s="109"/>
      <c r="R45" s="109"/>
      <c r="S45" s="78"/>
      <c r="T45" s="78"/>
      <c r="U45" s="78"/>
      <c r="W45" s="78"/>
      <c r="X45" s="78"/>
      <c r="Y45" s="78"/>
      <c r="Z45" s="78"/>
      <c r="AA45" s="78"/>
      <c r="AB45" s="78"/>
      <c r="AC45" s="78"/>
      <c r="AD45" s="78"/>
      <c r="AE45" s="78"/>
      <c r="AF45" s="78"/>
      <c r="AG45" s="78"/>
      <c r="AH45" s="78"/>
      <c r="AI45" s="78"/>
      <c r="AJ45" s="78"/>
      <c r="AK45" s="78"/>
      <c r="AL45" s="78"/>
      <c r="AM45" s="78"/>
      <c r="AN45" s="78"/>
    </row>
    <row r="46" spans="1:40">
      <c r="B46" s="98" t="s">
        <v>46</v>
      </c>
      <c r="C46" s="306" t="s">
        <v>221</v>
      </c>
      <c r="D46" s="46"/>
      <c r="E46" s="46"/>
      <c r="F46" s="46"/>
      <c r="G46" s="47">
        <f>IF(H46="na","na",3)</f>
        <v>3</v>
      </c>
      <c r="H46" s="48" t="str">
        <f>IF('Information security'!B405="","",'Information security'!B405)</f>
        <v/>
      </c>
      <c r="I46" s="469"/>
      <c r="J46" s="79" t="str">
        <f t="shared" si="1"/>
        <v/>
      </c>
      <c r="K46" s="110"/>
      <c r="L46" s="110"/>
      <c r="M46" s="110"/>
      <c r="N46" s="110"/>
      <c r="O46" s="109"/>
      <c r="P46" s="109"/>
      <c r="Q46" s="109"/>
      <c r="R46" s="109"/>
      <c r="S46" s="78"/>
      <c r="T46" s="78"/>
      <c r="U46" s="78"/>
      <c r="W46" s="78"/>
      <c r="X46" s="78"/>
      <c r="Y46" s="78"/>
      <c r="Z46" s="78"/>
      <c r="AA46" s="78"/>
      <c r="AB46" s="78"/>
      <c r="AC46" s="78"/>
      <c r="AD46" s="78"/>
      <c r="AE46" s="78"/>
      <c r="AF46" s="78"/>
      <c r="AG46" s="78"/>
      <c r="AH46" s="78"/>
      <c r="AI46" s="78"/>
      <c r="AJ46" s="78"/>
      <c r="AK46" s="78"/>
      <c r="AL46" s="78"/>
      <c r="AM46" s="78"/>
      <c r="AN46" s="78"/>
    </row>
    <row r="47" spans="1:40">
      <c r="B47" s="98" t="s">
        <v>53</v>
      </c>
      <c r="C47" s="306" t="s">
        <v>222</v>
      </c>
      <c r="D47" s="46"/>
      <c r="E47" s="46"/>
      <c r="F47" s="46"/>
      <c r="G47" s="47">
        <f>IF(H47="na","na",2)</f>
        <v>2</v>
      </c>
      <c r="H47" s="48" t="str">
        <f>IF('Information security'!B418="","",'Information security'!B418)</f>
        <v/>
      </c>
      <c r="I47" s="469"/>
      <c r="J47" s="79" t="str">
        <f t="shared" si="1"/>
        <v/>
      </c>
      <c r="K47" s="110"/>
      <c r="L47" s="110"/>
      <c r="M47" s="110"/>
      <c r="N47" s="110"/>
      <c r="O47" s="109"/>
      <c r="P47" s="109"/>
      <c r="Q47" s="109"/>
      <c r="R47" s="109"/>
      <c r="S47" s="78"/>
      <c r="T47" s="78"/>
      <c r="U47" s="78"/>
      <c r="W47" s="78"/>
      <c r="X47" s="78"/>
      <c r="Y47" s="78"/>
      <c r="Z47" s="78"/>
      <c r="AA47" s="78"/>
      <c r="AB47" s="78"/>
      <c r="AC47" s="78"/>
      <c r="AD47" s="78"/>
      <c r="AE47" s="78"/>
      <c r="AF47" s="78"/>
      <c r="AG47" s="78"/>
      <c r="AH47" s="78"/>
      <c r="AI47" s="78"/>
      <c r="AJ47" s="78"/>
      <c r="AK47" s="78"/>
      <c r="AL47" s="78"/>
      <c r="AM47" s="78"/>
      <c r="AN47" s="78"/>
    </row>
    <row r="48" spans="1:40">
      <c r="B48" s="98" t="s">
        <v>54</v>
      </c>
      <c r="C48" s="306" t="s">
        <v>223</v>
      </c>
      <c r="D48" s="46"/>
      <c r="E48" s="46"/>
      <c r="F48" s="46"/>
      <c r="G48" s="47">
        <f>IF(H48="na","na",4)</f>
        <v>4</v>
      </c>
      <c r="H48" s="48" t="str">
        <f>IF('Information security'!B431="","",'Information security'!B431)</f>
        <v/>
      </c>
      <c r="I48" s="469"/>
      <c r="J48" s="79" t="str">
        <f t="shared" si="1"/>
        <v/>
      </c>
      <c r="K48" s="110"/>
      <c r="L48" s="110"/>
      <c r="M48" s="110"/>
      <c r="N48" s="110"/>
      <c r="O48" s="109"/>
      <c r="P48" s="109"/>
      <c r="Q48" s="109"/>
      <c r="R48" s="109"/>
      <c r="S48" s="78"/>
      <c r="T48" s="78"/>
      <c r="U48" s="78"/>
      <c r="W48" s="78"/>
      <c r="X48" s="78"/>
      <c r="Y48" s="78"/>
      <c r="Z48" s="78"/>
      <c r="AA48" s="78"/>
      <c r="AB48" s="78"/>
      <c r="AC48" s="78"/>
      <c r="AD48" s="78"/>
      <c r="AE48" s="78"/>
      <c r="AF48" s="78"/>
      <c r="AG48" s="78"/>
      <c r="AH48" s="78"/>
      <c r="AI48" s="78"/>
      <c r="AJ48" s="78"/>
      <c r="AK48" s="78"/>
      <c r="AL48" s="78"/>
      <c r="AM48" s="78"/>
      <c r="AN48" s="78"/>
    </row>
    <row r="49" spans="1:40">
      <c r="B49" s="98" t="s">
        <v>55</v>
      </c>
      <c r="C49" s="306" t="s">
        <v>224</v>
      </c>
      <c r="D49" s="46"/>
      <c r="E49" s="46"/>
      <c r="F49" s="46"/>
      <c r="G49" s="47">
        <f>IF(H49="na","na",2)</f>
        <v>2</v>
      </c>
      <c r="H49" s="48" t="str">
        <f>IF('Information security'!B444="","",'Information security'!B444)</f>
        <v/>
      </c>
      <c r="I49" s="469"/>
      <c r="J49" s="79" t="str">
        <f t="shared" si="1"/>
        <v/>
      </c>
      <c r="K49" s="110"/>
      <c r="L49" s="110"/>
      <c r="M49" s="110"/>
      <c r="N49" s="110"/>
      <c r="O49" s="109"/>
      <c r="P49" s="109"/>
      <c r="Q49" s="109"/>
      <c r="R49" s="109"/>
      <c r="S49" s="78"/>
      <c r="T49" s="78"/>
      <c r="U49" s="78"/>
      <c r="W49" s="78"/>
      <c r="X49" s="78"/>
      <c r="Y49" s="78"/>
      <c r="Z49" s="78"/>
      <c r="AA49" s="78"/>
      <c r="AB49" s="78"/>
      <c r="AC49" s="78"/>
      <c r="AD49" s="78"/>
      <c r="AE49" s="78"/>
      <c r="AF49" s="78"/>
      <c r="AG49" s="78"/>
      <c r="AH49" s="78"/>
      <c r="AI49" s="78"/>
      <c r="AJ49" s="78"/>
      <c r="AK49" s="78"/>
      <c r="AL49" s="78"/>
      <c r="AM49" s="78"/>
      <c r="AN49" s="78"/>
    </row>
    <row r="50" spans="1:40">
      <c r="A50" s="284"/>
      <c r="B50" s="98">
        <v>12.9</v>
      </c>
      <c r="C50" s="306" t="s">
        <v>225</v>
      </c>
      <c r="D50" s="46"/>
      <c r="E50" s="46"/>
      <c r="F50" s="46"/>
      <c r="G50" s="47">
        <f>IF(H50="na","na",3)</f>
        <v>3</v>
      </c>
      <c r="H50" s="283" t="str">
        <f>IF('Information security'!B457="","",'Information security'!B457)</f>
        <v/>
      </c>
      <c r="I50" s="469"/>
      <c r="J50" s="79" t="str">
        <f t="shared" si="1"/>
        <v/>
      </c>
      <c r="K50" s="110"/>
      <c r="L50" s="110"/>
      <c r="M50" s="110"/>
      <c r="N50" s="110"/>
      <c r="O50" s="109"/>
      <c r="P50" s="109"/>
      <c r="Q50" s="109"/>
      <c r="R50" s="109"/>
      <c r="S50" s="78"/>
      <c r="T50" s="78"/>
      <c r="U50" s="78"/>
      <c r="W50" s="78"/>
      <c r="X50" s="78"/>
      <c r="Y50" s="78"/>
      <c r="Z50" s="78"/>
      <c r="AA50" s="78"/>
      <c r="AB50" s="78"/>
      <c r="AC50" s="78"/>
      <c r="AD50" s="78"/>
      <c r="AE50" s="78"/>
      <c r="AF50" s="78"/>
      <c r="AG50" s="78"/>
      <c r="AH50" s="78"/>
      <c r="AI50" s="78"/>
      <c r="AJ50" s="78"/>
      <c r="AK50" s="78"/>
      <c r="AL50" s="78"/>
      <c r="AM50" s="78"/>
      <c r="AN50" s="78"/>
    </row>
    <row r="51" spans="1:40">
      <c r="B51" s="98" t="s">
        <v>9</v>
      </c>
      <c r="C51" s="306" t="s">
        <v>226</v>
      </c>
      <c r="D51" s="46"/>
      <c r="E51" s="46"/>
      <c r="F51" s="46"/>
      <c r="G51" s="47">
        <f t="shared" ref="G51:G57" si="5">IF(H51="na","na",3)</f>
        <v>3</v>
      </c>
      <c r="H51" s="48" t="str">
        <f>IF('Information security'!B472="","",'Information security'!B472)</f>
        <v/>
      </c>
      <c r="I51" s="469"/>
      <c r="J51" s="79" t="str">
        <f t="shared" si="1"/>
        <v/>
      </c>
      <c r="K51" s="110"/>
      <c r="L51" s="110"/>
      <c r="M51" s="110"/>
      <c r="N51" s="110"/>
      <c r="O51" s="109"/>
      <c r="P51" s="109"/>
      <c r="Q51" s="109"/>
      <c r="R51" s="109"/>
      <c r="S51" s="78"/>
      <c r="T51" s="78"/>
      <c r="U51" s="78"/>
      <c r="W51" s="78"/>
      <c r="X51" s="78"/>
      <c r="Y51" s="78"/>
      <c r="Z51" s="78"/>
      <c r="AA51" s="78"/>
      <c r="AB51" s="78"/>
      <c r="AC51" s="78"/>
      <c r="AD51" s="78"/>
      <c r="AE51" s="78"/>
      <c r="AF51" s="78"/>
      <c r="AG51" s="78"/>
      <c r="AH51" s="78"/>
      <c r="AI51" s="78"/>
      <c r="AJ51" s="78"/>
      <c r="AK51" s="78"/>
      <c r="AL51" s="78"/>
      <c r="AM51" s="78"/>
      <c r="AN51" s="78"/>
    </row>
    <row r="52" spans="1:40">
      <c r="B52" s="98" t="s">
        <v>10</v>
      </c>
      <c r="C52" s="306" t="s">
        <v>227</v>
      </c>
      <c r="D52" s="46"/>
      <c r="E52" s="46"/>
      <c r="F52" s="46"/>
      <c r="G52" s="47">
        <f t="shared" si="5"/>
        <v>3</v>
      </c>
      <c r="H52" s="48" t="str">
        <f>IF('Information security'!B485="","",'Information security'!B485)</f>
        <v/>
      </c>
      <c r="I52" s="469"/>
      <c r="J52" s="79" t="str">
        <f t="shared" si="1"/>
        <v/>
      </c>
      <c r="K52" s="110"/>
      <c r="L52" s="110"/>
      <c r="M52" s="110"/>
      <c r="N52" s="110"/>
      <c r="O52" s="109"/>
      <c r="P52" s="109"/>
      <c r="Q52" s="109"/>
      <c r="R52" s="109"/>
      <c r="S52" s="78"/>
      <c r="T52" s="78"/>
      <c r="U52" s="78"/>
      <c r="W52" s="78"/>
      <c r="X52" s="78"/>
      <c r="Y52" s="78"/>
      <c r="Z52" s="78"/>
      <c r="AA52" s="78"/>
      <c r="AB52" s="78"/>
      <c r="AC52" s="78"/>
      <c r="AD52" s="78"/>
      <c r="AE52" s="78"/>
      <c r="AF52" s="78"/>
      <c r="AG52" s="78"/>
      <c r="AH52" s="78"/>
      <c r="AI52" s="78"/>
      <c r="AJ52" s="78"/>
      <c r="AK52" s="78"/>
      <c r="AL52" s="78"/>
      <c r="AM52" s="78"/>
      <c r="AN52" s="78"/>
    </row>
    <row r="53" spans="1:40">
      <c r="B53" s="98" t="s">
        <v>56</v>
      </c>
      <c r="C53" s="306" t="s">
        <v>228</v>
      </c>
      <c r="D53" s="46"/>
      <c r="E53" s="46"/>
      <c r="F53" s="46"/>
      <c r="G53" s="47">
        <f t="shared" si="5"/>
        <v>3</v>
      </c>
      <c r="H53" s="48" t="str">
        <f>IF('Information security'!B498="","",'Information security'!B498)</f>
        <v/>
      </c>
      <c r="I53" s="469"/>
      <c r="J53" s="79" t="str">
        <f t="shared" si="1"/>
        <v/>
      </c>
      <c r="K53" s="110"/>
      <c r="L53" s="110"/>
      <c r="M53" s="110"/>
      <c r="N53" s="110"/>
      <c r="O53" s="109"/>
      <c r="P53" s="109"/>
      <c r="Q53" s="109"/>
      <c r="R53" s="109"/>
      <c r="S53" s="78"/>
      <c r="T53" s="78"/>
      <c r="U53" s="78"/>
      <c r="W53" s="78"/>
      <c r="X53" s="78"/>
      <c r="Y53" s="78"/>
      <c r="Z53" s="78"/>
      <c r="AA53" s="78"/>
      <c r="AB53" s="78"/>
      <c r="AC53" s="78"/>
      <c r="AD53" s="78"/>
      <c r="AE53" s="78"/>
      <c r="AF53" s="78"/>
      <c r="AG53" s="78"/>
      <c r="AH53" s="78"/>
      <c r="AI53" s="78"/>
      <c r="AJ53" s="78"/>
      <c r="AK53" s="78"/>
      <c r="AL53" s="78"/>
      <c r="AM53" s="78"/>
      <c r="AN53" s="78"/>
    </row>
    <row r="54" spans="1:40">
      <c r="B54" s="98" t="s">
        <v>57</v>
      </c>
      <c r="C54" s="306" t="s">
        <v>229</v>
      </c>
      <c r="D54" s="46"/>
      <c r="E54" s="46"/>
      <c r="F54" s="46"/>
      <c r="G54" s="47">
        <f t="shared" si="5"/>
        <v>3</v>
      </c>
      <c r="H54" s="48" t="str">
        <f>IF('Information security'!B511="","",'Information security'!B511)</f>
        <v/>
      </c>
      <c r="I54" s="469"/>
      <c r="J54" s="79" t="str">
        <f t="shared" si="1"/>
        <v/>
      </c>
      <c r="K54" s="110"/>
      <c r="L54" s="110"/>
      <c r="M54" s="110"/>
      <c r="N54" s="110"/>
      <c r="O54" s="109"/>
      <c r="P54" s="109"/>
      <c r="Q54" s="109"/>
      <c r="R54" s="109"/>
      <c r="S54" s="78"/>
      <c r="T54" s="78"/>
      <c r="U54" s="78"/>
      <c r="W54" s="78"/>
      <c r="X54" s="78"/>
      <c r="Y54" s="78"/>
      <c r="Z54" s="78"/>
      <c r="AA54" s="78"/>
      <c r="AB54" s="78"/>
      <c r="AC54" s="78"/>
      <c r="AD54" s="78"/>
      <c r="AE54" s="78"/>
      <c r="AF54" s="78"/>
      <c r="AG54" s="78"/>
      <c r="AH54" s="78"/>
      <c r="AI54" s="78"/>
      <c r="AJ54" s="78"/>
      <c r="AK54" s="78"/>
      <c r="AL54" s="78"/>
      <c r="AM54" s="78"/>
      <c r="AN54" s="78"/>
    </row>
    <row r="55" spans="1:40">
      <c r="B55" s="98" t="s">
        <v>58</v>
      </c>
      <c r="C55" s="306" t="s">
        <v>230</v>
      </c>
      <c r="D55" s="46"/>
      <c r="E55" s="46"/>
      <c r="F55" s="46"/>
      <c r="G55" s="47">
        <f t="shared" si="5"/>
        <v>3</v>
      </c>
      <c r="H55" s="48" t="str">
        <f>IF('Information security'!B524="","",'Information security'!B524)</f>
        <v/>
      </c>
      <c r="I55" s="469"/>
      <c r="J55" s="79" t="str">
        <f t="shared" si="1"/>
        <v/>
      </c>
      <c r="K55" s="110"/>
      <c r="L55" s="110"/>
      <c r="M55" s="110"/>
      <c r="N55" s="110"/>
      <c r="O55" s="109"/>
      <c r="P55" s="109"/>
      <c r="Q55" s="109"/>
      <c r="R55" s="109"/>
      <c r="S55" s="78"/>
      <c r="T55" s="78"/>
      <c r="U55" s="78"/>
      <c r="W55" s="78"/>
      <c r="X55" s="78"/>
      <c r="Y55" s="78"/>
      <c r="Z55" s="78"/>
      <c r="AA55" s="78"/>
      <c r="AB55" s="78"/>
      <c r="AC55" s="78"/>
      <c r="AD55" s="78"/>
      <c r="AE55" s="78"/>
      <c r="AF55" s="78"/>
      <c r="AG55" s="78"/>
      <c r="AH55" s="78"/>
      <c r="AI55" s="78"/>
      <c r="AJ55" s="78"/>
      <c r="AK55" s="78"/>
      <c r="AL55" s="78"/>
      <c r="AM55" s="78"/>
      <c r="AN55" s="78"/>
    </row>
    <row r="56" spans="1:40">
      <c r="A56" s="17"/>
      <c r="B56" s="98" t="s">
        <v>11</v>
      </c>
      <c r="C56" s="306" t="s">
        <v>231</v>
      </c>
      <c r="D56" s="46"/>
      <c r="E56" s="46"/>
      <c r="F56" s="46"/>
      <c r="G56" s="47">
        <f t="shared" si="5"/>
        <v>3</v>
      </c>
      <c r="H56" s="48" t="str">
        <f>IF('Information security'!B539="","",'Information security'!B539)</f>
        <v/>
      </c>
      <c r="I56" s="470"/>
      <c r="J56" s="79" t="str">
        <f t="shared" si="1"/>
        <v/>
      </c>
      <c r="K56" s="110"/>
      <c r="L56" s="110"/>
      <c r="M56" s="110"/>
      <c r="N56" s="110"/>
      <c r="O56" s="109"/>
      <c r="P56" s="109"/>
      <c r="Q56" s="109"/>
      <c r="R56" s="109"/>
      <c r="S56" s="78"/>
      <c r="T56" s="78"/>
      <c r="U56" s="78"/>
      <c r="W56" s="78"/>
      <c r="X56" s="78"/>
      <c r="Y56" s="78"/>
      <c r="Z56" s="78"/>
      <c r="AA56" s="78"/>
      <c r="AB56" s="78"/>
      <c r="AC56" s="78"/>
      <c r="AD56" s="78"/>
      <c r="AE56" s="78"/>
      <c r="AF56" s="78"/>
      <c r="AG56" s="78"/>
      <c r="AH56" s="78"/>
      <c r="AI56" s="78"/>
      <c r="AJ56" s="78"/>
      <c r="AK56" s="78"/>
      <c r="AL56" s="78"/>
      <c r="AM56" s="78"/>
      <c r="AN56" s="78"/>
    </row>
    <row r="57" spans="1:40">
      <c r="A57" s="17"/>
      <c r="B57" s="98" t="s">
        <v>48</v>
      </c>
      <c r="C57" s="306" t="s">
        <v>232</v>
      </c>
      <c r="D57" s="46"/>
      <c r="E57" s="46"/>
      <c r="F57" s="46"/>
      <c r="G57" s="47">
        <f t="shared" si="5"/>
        <v>3</v>
      </c>
      <c r="H57" s="48" t="str">
        <f>IF('Information security'!B552="","",'Information security'!B552)</f>
        <v/>
      </c>
      <c r="I57" s="470"/>
      <c r="J57" s="79" t="str">
        <f t="shared" si="1"/>
        <v/>
      </c>
      <c r="K57" s="110"/>
      <c r="L57" s="110"/>
      <c r="M57" s="110"/>
      <c r="N57" s="110"/>
      <c r="O57" s="109"/>
      <c r="P57" s="109"/>
      <c r="Q57" s="109"/>
      <c r="R57" s="109"/>
      <c r="S57" s="78"/>
      <c r="T57" s="78"/>
      <c r="U57" s="78"/>
      <c r="W57" s="78"/>
      <c r="X57" s="78"/>
      <c r="Y57" s="78"/>
      <c r="Z57" s="78"/>
      <c r="AA57" s="78"/>
      <c r="AB57" s="78"/>
      <c r="AC57" s="78"/>
      <c r="AD57" s="78"/>
      <c r="AE57" s="78"/>
      <c r="AF57" s="78"/>
      <c r="AG57" s="78"/>
      <c r="AH57" s="78"/>
      <c r="AI57" s="78"/>
      <c r="AJ57" s="78"/>
      <c r="AK57" s="78"/>
      <c r="AL57" s="78"/>
      <c r="AM57" s="78"/>
      <c r="AN57" s="78"/>
    </row>
    <row r="58" spans="1:40">
      <c r="A58" s="17"/>
      <c r="B58" s="98" t="s">
        <v>49</v>
      </c>
      <c r="C58" s="306" t="s">
        <v>233</v>
      </c>
      <c r="D58" s="46"/>
      <c r="E58" s="46"/>
      <c r="F58" s="46"/>
      <c r="G58" s="47">
        <f>IF(H58="na","na",2)</f>
        <v>2</v>
      </c>
      <c r="H58" s="48" t="str">
        <f>IF('Information security'!B565="","",'Information security'!B565)</f>
        <v/>
      </c>
      <c r="I58" s="470"/>
      <c r="J58" s="79" t="str">
        <f t="shared" si="1"/>
        <v/>
      </c>
      <c r="K58" s="110"/>
      <c r="L58" s="110"/>
      <c r="M58" s="110"/>
      <c r="N58" s="110"/>
      <c r="O58" s="109"/>
      <c r="P58" s="109"/>
      <c r="Q58" s="109"/>
      <c r="R58" s="109"/>
      <c r="S58" s="78"/>
      <c r="T58" s="78"/>
      <c r="U58" s="78"/>
      <c r="W58" s="78"/>
      <c r="X58" s="78"/>
      <c r="Y58" s="78"/>
      <c r="Z58" s="78"/>
      <c r="AA58" s="78"/>
      <c r="AB58" s="78"/>
      <c r="AC58" s="78"/>
      <c r="AD58" s="78"/>
      <c r="AE58" s="78"/>
      <c r="AF58" s="78"/>
      <c r="AG58" s="78"/>
      <c r="AH58" s="78"/>
      <c r="AI58" s="78"/>
      <c r="AJ58" s="78"/>
      <c r="AK58" s="78"/>
      <c r="AL58" s="78"/>
      <c r="AM58" s="78"/>
      <c r="AN58" s="78"/>
    </row>
    <row r="59" spans="1:40">
      <c r="A59" s="17"/>
      <c r="B59" s="98">
        <v>14.4</v>
      </c>
      <c r="C59" s="306" t="s">
        <v>234</v>
      </c>
      <c r="D59" s="46"/>
      <c r="E59" s="46"/>
      <c r="F59" s="46"/>
      <c r="G59" s="47">
        <f>IF(H59="na","na",3)</f>
        <v>3</v>
      </c>
      <c r="H59" s="283" t="str">
        <f>IF('Information security'!B578="","",'Information security'!B578)</f>
        <v/>
      </c>
      <c r="I59" s="470"/>
      <c r="J59" s="79" t="str">
        <f t="shared" si="1"/>
        <v/>
      </c>
      <c r="K59" s="110"/>
      <c r="L59" s="110"/>
      <c r="M59" s="110"/>
      <c r="N59" s="110"/>
      <c r="O59" s="109"/>
      <c r="P59" s="109"/>
      <c r="Q59" s="109"/>
      <c r="R59" s="109"/>
      <c r="S59" s="78"/>
      <c r="T59" s="78"/>
      <c r="U59" s="78"/>
      <c r="W59" s="78"/>
      <c r="X59" s="78"/>
      <c r="Y59" s="78"/>
      <c r="Z59" s="78"/>
      <c r="AA59" s="78"/>
      <c r="AB59" s="78"/>
      <c r="AC59" s="78"/>
      <c r="AD59" s="78"/>
      <c r="AE59" s="78"/>
      <c r="AF59" s="78"/>
      <c r="AG59" s="78"/>
      <c r="AH59" s="78"/>
      <c r="AI59" s="78"/>
      <c r="AJ59" s="78"/>
      <c r="AK59" s="78"/>
      <c r="AL59" s="78"/>
      <c r="AM59" s="78"/>
      <c r="AN59" s="78"/>
    </row>
    <row r="60" spans="1:40">
      <c r="A60" s="17"/>
      <c r="B60" s="98" t="s">
        <v>12</v>
      </c>
      <c r="C60" s="306" t="s">
        <v>235</v>
      </c>
      <c r="D60" s="46"/>
      <c r="E60" s="46"/>
      <c r="F60" s="46"/>
      <c r="G60" s="47">
        <f>IF(H60="na","na",3)</f>
        <v>3</v>
      </c>
      <c r="H60" s="48" t="str">
        <f>IF('Information security'!B593="","",'Information security'!B593)</f>
        <v/>
      </c>
      <c r="I60" s="470"/>
      <c r="J60" s="79" t="str">
        <f t="shared" si="1"/>
        <v/>
      </c>
      <c r="K60" s="110"/>
      <c r="L60" s="110"/>
      <c r="M60" s="110"/>
      <c r="N60" s="110"/>
      <c r="O60" s="109"/>
      <c r="P60" s="109"/>
      <c r="Q60" s="109"/>
      <c r="R60" s="109"/>
      <c r="S60" s="78"/>
      <c r="T60" s="78"/>
      <c r="U60" s="78"/>
      <c r="W60" s="78"/>
      <c r="X60" s="78"/>
      <c r="Y60" s="78"/>
      <c r="Z60" s="78"/>
      <c r="AA60" s="78"/>
      <c r="AB60" s="78"/>
      <c r="AC60" s="78"/>
      <c r="AD60" s="78"/>
      <c r="AE60" s="78"/>
      <c r="AF60" s="78"/>
      <c r="AG60" s="78"/>
      <c r="AH60" s="78"/>
      <c r="AI60" s="78"/>
      <c r="AJ60" s="78"/>
      <c r="AK60" s="78"/>
      <c r="AL60" s="78"/>
      <c r="AM60" s="78"/>
      <c r="AN60" s="78"/>
    </row>
    <row r="61" spans="1:40">
      <c r="A61" s="17"/>
      <c r="B61" s="98" t="s">
        <v>13</v>
      </c>
      <c r="C61" s="306" t="s">
        <v>236</v>
      </c>
      <c r="D61" s="46"/>
      <c r="E61" s="46"/>
      <c r="F61" s="46"/>
      <c r="G61" s="47">
        <f t="shared" ref="G61" si="6">IF(H61="na","na",3)</f>
        <v>3</v>
      </c>
      <c r="H61" s="48" t="str">
        <f>IF('Information security'!B606="","",'Information security'!B606)</f>
        <v/>
      </c>
      <c r="I61" s="470"/>
      <c r="J61" s="79" t="str">
        <f t="shared" si="1"/>
        <v/>
      </c>
      <c r="K61" s="110"/>
      <c r="L61" s="110"/>
      <c r="M61" s="110"/>
      <c r="N61" s="110"/>
      <c r="O61" s="109"/>
      <c r="P61" s="109"/>
      <c r="Q61" s="109"/>
      <c r="R61" s="109"/>
      <c r="S61" s="78"/>
      <c r="T61" s="78"/>
      <c r="U61" s="78"/>
      <c r="W61" s="78"/>
      <c r="X61" s="78"/>
      <c r="Y61" s="78"/>
      <c r="Z61" s="78"/>
      <c r="AA61" s="78"/>
      <c r="AB61" s="78"/>
      <c r="AC61" s="78"/>
      <c r="AD61" s="78"/>
      <c r="AE61" s="78"/>
      <c r="AF61" s="78"/>
      <c r="AG61" s="78"/>
      <c r="AH61" s="78"/>
      <c r="AI61" s="78"/>
      <c r="AJ61" s="78"/>
      <c r="AK61" s="78"/>
      <c r="AL61" s="78"/>
      <c r="AM61" s="78"/>
      <c r="AN61" s="78"/>
    </row>
    <row r="62" spans="1:40">
      <c r="A62" s="17"/>
      <c r="B62" s="98" t="s">
        <v>59</v>
      </c>
      <c r="C62" s="306" t="s">
        <v>237</v>
      </c>
      <c r="D62" s="46"/>
      <c r="E62" s="46"/>
      <c r="F62" s="46"/>
      <c r="G62" s="47">
        <f>IF(H62="na","na",3)</f>
        <v>3</v>
      </c>
      <c r="H62" s="48" t="str">
        <f>IF('Information security'!B621="","",'Information security'!B621)</f>
        <v/>
      </c>
      <c r="I62" s="470"/>
      <c r="J62" s="79" t="str">
        <f t="shared" si="1"/>
        <v/>
      </c>
      <c r="K62" s="110"/>
      <c r="L62" s="110"/>
      <c r="M62" s="110"/>
      <c r="N62" s="110"/>
      <c r="O62" s="109"/>
      <c r="P62" s="109"/>
      <c r="Q62" s="109"/>
      <c r="R62" s="109"/>
      <c r="S62" s="78"/>
      <c r="T62" s="78"/>
      <c r="U62" s="78"/>
      <c r="W62" s="78"/>
      <c r="X62" s="78"/>
      <c r="Y62" s="78"/>
      <c r="Z62" s="78"/>
      <c r="AA62" s="78"/>
      <c r="AB62" s="78"/>
      <c r="AC62" s="78"/>
      <c r="AD62" s="78"/>
      <c r="AE62" s="78"/>
      <c r="AF62" s="78"/>
      <c r="AG62" s="78"/>
      <c r="AH62" s="78"/>
      <c r="AI62" s="78"/>
      <c r="AJ62" s="78"/>
      <c r="AK62" s="78"/>
      <c r="AL62" s="78"/>
      <c r="AM62" s="78"/>
      <c r="AN62" s="78"/>
    </row>
    <row r="63" spans="1:40">
      <c r="A63" s="17"/>
      <c r="B63" s="98" t="s">
        <v>60</v>
      </c>
      <c r="C63" s="306" t="s">
        <v>238</v>
      </c>
      <c r="D63" s="46"/>
      <c r="E63" s="46"/>
      <c r="F63" s="46"/>
      <c r="G63" s="47">
        <f>IF(H63="na","na",4)</f>
        <v>4</v>
      </c>
      <c r="H63" s="48" t="str">
        <f>IF('Information security'!B634="","",'Information security'!B634)</f>
        <v/>
      </c>
      <c r="I63" s="470"/>
      <c r="J63" s="79" t="str">
        <f t="shared" si="1"/>
        <v/>
      </c>
      <c r="K63" s="110"/>
      <c r="L63" s="110"/>
      <c r="M63" s="110"/>
      <c r="N63" s="110"/>
      <c r="O63" s="109"/>
      <c r="P63" s="109"/>
      <c r="Q63" s="109"/>
      <c r="R63" s="109"/>
      <c r="S63" s="78"/>
      <c r="T63" s="78"/>
      <c r="U63" s="78"/>
      <c r="W63" s="78"/>
      <c r="X63" s="78"/>
      <c r="Y63" s="78"/>
      <c r="Z63" s="78"/>
      <c r="AA63" s="78"/>
      <c r="AB63" s="78"/>
      <c r="AC63" s="78"/>
      <c r="AD63" s="78"/>
      <c r="AE63" s="78"/>
      <c r="AF63" s="78"/>
      <c r="AG63" s="78"/>
      <c r="AH63" s="78"/>
      <c r="AI63" s="78"/>
      <c r="AJ63" s="78"/>
      <c r="AK63" s="78"/>
      <c r="AL63" s="78"/>
      <c r="AM63" s="78"/>
      <c r="AN63" s="78"/>
    </row>
    <row r="64" spans="1:40">
      <c r="A64" s="17"/>
      <c r="B64" s="98" t="s">
        <v>61</v>
      </c>
      <c r="C64" s="306" t="s">
        <v>239</v>
      </c>
      <c r="D64" s="46"/>
      <c r="E64" s="46"/>
      <c r="F64" s="46"/>
      <c r="G64" s="47">
        <f>IF(H64="na","na",3)</f>
        <v>3</v>
      </c>
      <c r="H64" s="48" t="str">
        <f>IF('Information security'!B649="","",'Information security'!B649)</f>
        <v/>
      </c>
      <c r="I64" s="470"/>
      <c r="J64" s="79" t="str">
        <f t="shared" si="1"/>
        <v/>
      </c>
      <c r="K64" s="110"/>
      <c r="L64" s="110"/>
      <c r="M64" s="110"/>
      <c r="N64" s="110"/>
      <c r="O64" s="109"/>
      <c r="P64" s="109"/>
      <c r="Q64" s="109"/>
      <c r="R64" s="109"/>
      <c r="S64" s="78"/>
      <c r="T64" s="78"/>
      <c r="U64" s="78"/>
      <c r="W64" s="78"/>
      <c r="X64" s="78"/>
      <c r="Y64" s="78"/>
      <c r="Z64" s="78"/>
      <c r="AA64" s="78"/>
      <c r="AB64" s="78"/>
      <c r="AC64" s="78"/>
      <c r="AD64" s="78"/>
      <c r="AE64" s="78"/>
      <c r="AF64" s="78"/>
      <c r="AG64" s="78"/>
      <c r="AH64" s="78"/>
      <c r="AI64" s="78"/>
      <c r="AJ64" s="78"/>
      <c r="AK64" s="78"/>
      <c r="AL64" s="78"/>
      <c r="AM64" s="78"/>
      <c r="AN64" s="78"/>
    </row>
    <row r="65" spans="1:40">
      <c r="B65" s="98" t="s">
        <v>62</v>
      </c>
      <c r="C65" s="306" t="s">
        <v>240</v>
      </c>
      <c r="D65" s="46"/>
      <c r="E65" s="46"/>
      <c r="F65" s="46"/>
      <c r="G65" s="47">
        <f>IF(H65="na","na",3)</f>
        <v>3</v>
      </c>
      <c r="H65" s="48" t="str">
        <f>IF('Information security'!B664="","",'Information security'!B664)</f>
        <v/>
      </c>
      <c r="I65" s="469"/>
      <c r="J65" s="79" t="str">
        <f t="shared" si="1"/>
        <v/>
      </c>
      <c r="K65" s="110"/>
      <c r="L65" s="110"/>
      <c r="M65" s="110"/>
      <c r="N65" s="110"/>
      <c r="O65" s="109"/>
      <c r="P65" s="109"/>
      <c r="Q65" s="109"/>
      <c r="R65" s="109"/>
      <c r="S65" s="78"/>
      <c r="T65" s="78"/>
      <c r="U65" s="78"/>
      <c r="W65" s="78"/>
      <c r="X65" s="78"/>
      <c r="Y65" s="78"/>
      <c r="Z65" s="78"/>
      <c r="AA65" s="78"/>
      <c r="AB65" s="78"/>
      <c r="AC65" s="78"/>
      <c r="AD65" s="78"/>
      <c r="AE65" s="78"/>
      <c r="AF65" s="78"/>
      <c r="AG65" s="78"/>
      <c r="AH65" s="78"/>
      <c r="AI65" s="78"/>
      <c r="AJ65" s="78"/>
      <c r="AK65" s="78"/>
      <c r="AL65" s="78"/>
      <c r="AM65" s="78"/>
      <c r="AN65" s="78"/>
    </row>
    <row r="66" spans="1:40">
      <c r="B66" s="98" t="s">
        <v>63</v>
      </c>
      <c r="C66" s="306" t="s">
        <v>241</v>
      </c>
      <c r="D66" s="46"/>
      <c r="E66" s="46"/>
      <c r="F66" s="46"/>
      <c r="G66" s="47">
        <f>IF(H66="na","na",3)</f>
        <v>3</v>
      </c>
      <c r="H66" s="48" t="str">
        <f>IF('Information security'!B677="","",'Information security'!B677)</f>
        <v/>
      </c>
      <c r="I66" s="469"/>
      <c r="J66" s="79" t="str">
        <f t="shared" si="1"/>
        <v/>
      </c>
      <c r="K66" s="110"/>
      <c r="L66" s="110"/>
      <c r="M66" s="110"/>
      <c r="N66" s="110"/>
      <c r="O66" s="109"/>
      <c r="P66" s="109"/>
      <c r="Q66" s="109"/>
      <c r="R66" s="109"/>
      <c r="S66" s="78"/>
      <c r="T66" s="78"/>
      <c r="U66" s="78"/>
      <c r="W66" s="78"/>
      <c r="X66" s="78"/>
      <c r="Y66" s="78"/>
      <c r="Z66" s="78"/>
      <c r="AA66" s="78"/>
      <c r="AB66" s="78"/>
      <c r="AC66" s="78"/>
      <c r="AD66" s="78"/>
      <c r="AE66" s="78"/>
      <c r="AF66" s="78"/>
      <c r="AG66" s="78"/>
      <c r="AH66" s="78"/>
      <c r="AI66" s="78"/>
      <c r="AJ66" s="78"/>
      <c r="AK66" s="78"/>
      <c r="AL66" s="78"/>
      <c r="AM66" s="78"/>
      <c r="AN66" s="78"/>
    </row>
    <row r="67" spans="1:40">
      <c r="B67" s="98" t="s">
        <v>51</v>
      </c>
      <c r="C67" s="306" t="s">
        <v>242</v>
      </c>
      <c r="D67" s="46"/>
      <c r="E67" s="46"/>
      <c r="F67" s="46"/>
      <c r="G67" s="47">
        <f>IF(H67="na","na",3)</f>
        <v>3</v>
      </c>
      <c r="H67" s="96" t="str">
        <f>IF('Information security'!B690="","",'Information security'!B690)</f>
        <v/>
      </c>
      <c r="I67" s="469"/>
      <c r="J67" s="79" t="str">
        <f t="shared" si="1"/>
        <v/>
      </c>
      <c r="K67" s="110"/>
      <c r="L67" s="110"/>
      <c r="M67" s="79"/>
      <c r="N67" s="79"/>
      <c r="O67" s="78"/>
      <c r="P67" s="78"/>
      <c r="Q67" s="78"/>
      <c r="R67" s="109"/>
      <c r="S67" s="78"/>
      <c r="T67" s="78"/>
      <c r="U67" s="78"/>
      <c r="W67" s="78"/>
      <c r="X67" s="78"/>
      <c r="Y67" s="78"/>
      <c r="Z67" s="78"/>
      <c r="AA67" s="78"/>
      <c r="AB67" s="78"/>
      <c r="AC67" s="78"/>
      <c r="AD67" s="78"/>
      <c r="AE67" s="78"/>
      <c r="AF67" s="78"/>
      <c r="AG67" s="78"/>
      <c r="AH67" s="78"/>
      <c r="AI67" s="78"/>
      <c r="AJ67" s="78"/>
      <c r="AK67" s="78"/>
      <c r="AL67" s="78"/>
      <c r="AM67" s="78"/>
      <c r="AN67" s="78"/>
    </row>
    <row r="68" spans="1:40">
      <c r="B68" s="98" t="s">
        <v>64</v>
      </c>
      <c r="C68" s="306" t="s">
        <v>243</v>
      </c>
      <c r="D68" s="46"/>
      <c r="E68" s="46"/>
      <c r="F68" s="46"/>
      <c r="G68" s="47">
        <f>IF(H68="na","na",3)</f>
        <v>3</v>
      </c>
      <c r="H68" s="97" t="str">
        <f>IF('Information security'!B703="","",'Information security'!B703)</f>
        <v/>
      </c>
      <c r="I68" s="469"/>
      <c r="J68" s="79" t="str">
        <f t="shared" si="1"/>
        <v/>
      </c>
      <c r="K68" s="110"/>
      <c r="L68" s="110"/>
      <c r="M68" s="79"/>
      <c r="N68" s="111"/>
      <c r="O68" s="78"/>
      <c r="P68" s="78"/>
      <c r="Q68" s="78"/>
      <c r="R68" s="78"/>
      <c r="S68" s="78"/>
      <c r="T68" s="78"/>
      <c r="U68" s="78"/>
      <c r="W68" s="78"/>
      <c r="X68" s="78"/>
      <c r="Y68" s="78"/>
      <c r="Z68" s="78"/>
      <c r="AA68" s="78"/>
      <c r="AB68" s="78"/>
      <c r="AC68" s="78"/>
      <c r="AD68" s="78"/>
      <c r="AE68" s="78"/>
      <c r="AF68" s="78"/>
      <c r="AG68" s="78"/>
      <c r="AH68" s="78"/>
      <c r="AI68" s="78"/>
      <c r="AJ68" s="78"/>
      <c r="AK68" s="78"/>
      <c r="AL68" s="78"/>
      <c r="AM68" s="78"/>
      <c r="AN68" s="78"/>
    </row>
    <row r="69" spans="1:40">
      <c r="B69" s="49" t="s">
        <v>247</v>
      </c>
      <c r="C69" s="76" t="s">
        <v>244</v>
      </c>
      <c r="F69" s="78"/>
      <c r="G69" s="106">
        <f>SUM(G17:G68)/COUNT(G17:G68)</f>
        <v>3</v>
      </c>
      <c r="H69" s="106" t="str">
        <f>IF(COUNT(H17:H68)=0,"",SUM(H17:H68)/COUNT(H17:H68))</f>
        <v/>
      </c>
      <c r="I69" s="469"/>
      <c r="J69" s="107" t="str">
        <f>IF(COUNT(J17:J68)=0,"",SUM(J17:J68)/COUNT(J17:J68))</f>
        <v/>
      </c>
      <c r="K69" s="108"/>
      <c r="L69" s="107"/>
      <c r="M69" s="111"/>
      <c r="N69" s="111"/>
      <c r="O69" s="78"/>
      <c r="P69" s="78"/>
      <c r="Q69" s="78"/>
      <c r="R69" s="78"/>
      <c r="S69" s="78"/>
      <c r="T69" s="78"/>
      <c r="U69" s="78"/>
      <c r="W69" s="78"/>
      <c r="X69" s="78"/>
      <c r="Y69" s="78"/>
      <c r="Z69" s="78"/>
      <c r="AA69" s="78"/>
      <c r="AB69" s="78"/>
      <c r="AC69" s="78"/>
      <c r="AD69" s="78"/>
      <c r="AE69" s="78"/>
      <c r="AF69" s="78"/>
      <c r="AG69" s="78"/>
      <c r="AH69" s="78"/>
      <c r="AI69" s="78"/>
      <c r="AJ69" s="78"/>
      <c r="AK69" s="78"/>
      <c r="AL69" s="78"/>
      <c r="AM69" s="78"/>
      <c r="AN69" s="78"/>
    </row>
    <row r="70" spans="1:40">
      <c r="A70" s="17"/>
      <c r="B70" s="50"/>
      <c r="C70" s="230" t="s">
        <v>245</v>
      </c>
      <c r="F70" s="78"/>
      <c r="G70" s="78"/>
      <c r="H70" s="78"/>
      <c r="I70" s="470"/>
      <c r="J70" s="79"/>
      <c r="K70" s="79"/>
      <c r="L70" s="79"/>
      <c r="M70" s="78"/>
      <c r="N70" s="79"/>
      <c r="O70" s="78"/>
      <c r="P70" s="78"/>
      <c r="Q70" s="78"/>
      <c r="R70" s="78"/>
      <c r="S70" s="78"/>
      <c r="T70" s="78"/>
      <c r="U70" s="78"/>
      <c r="W70" s="78"/>
      <c r="X70" s="78"/>
      <c r="Y70" s="78"/>
      <c r="Z70" s="78"/>
      <c r="AA70" s="78"/>
      <c r="AB70" s="78"/>
      <c r="AC70" s="78"/>
      <c r="AD70" s="78"/>
      <c r="AE70" s="78"/>
      <c r="AF70" s="78"/>
      <c r="AG70" s="78"/>
      <c r="AH70" s="78"/>
      <c r="AI70" s="78"/>
      <c r="AJ70" s="78"/>
      <c r="AK70" s="78"/>
      <c r="AL70" s="78"/>
      <c r="AM70" s="78"/>
      <c r="AN70" s="78"/>
    </row>
    <row r="71" spans="1:40">
      <c r="A71" s="17"/>
      <c r="C71" s="307" t="s">
        <v>246</v>
      </c>
      <c r="F71" s="78"/>
      <c r="G71" s="78"/>
      <c r="H71" s="78"/>
      <c r="I71" s="470"/>
      <c r="J71" s="79"/>
      <c r="K71" s="79"/>
      <c r="L71" s="79"/>
      <c r="M71" s="78"/>
      <c r="N71" s="79"/>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row>
    <row r="72" spans="1:40" ht="60" customHeight="1">
      <c r="A72" s="17"/>
      <c r="B72" s="488" t="s">
        <v>248</v>
      </c>
      <c r="C72" s="489"/>
      <c r="D72" s="489"/>
      <c r="E72" s="489"/>
      <c r="F72" s="489"/>
      <c r="I72" s="470"/>
      <c r="J72" s="79"/>
      <c r="K72" s="79"/>
      <c r="L72" s="79"/>
      <c r="M72" s="78"/>
      <c r="N72" s="79"/>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row>
    <row r="73" spans="1:40" ht="20.100000000000001" customHeight="1">
      <c r="A73" s="17"/>
      <c r="I73" s="470"/>
      <c r="J73" s="79"/>
      <c r="K73" s="79"/>
      <c r="L73" s="79"/>
      <c r="M73" s="78"/>
      <c r="N73" s="79"/>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row>
    <row r="74" spans="1:40" ht="33" customHeight="1">
      <c r="A74" s="17"/>
      <c r="B74" s="495" t="s">
        <v>249</v>
      </c>
      <c r="C74" s="496"/>
      <c r="D74" s="211" t="str">
        <f>J81</f>
        <v/>
      </c>
      <c r="E74" s="206"/>
      <c r="F74" s="103" t="s">
        <v>188</v>
      </c>
      <c r="G74" s="104">
        <f>G81</f>
        <v>3</v>
      </c>
      <c r="H74" s="105"/>
      <c r="I74" s="470"/>
      <c r="J74" s="79"/>
      <c r="K74" s="79"/>
      <c r="L74" s="79"/>
      <c r="M74" s="78"/>
      <c r="N74" s="79"/>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row>
    <row r="75" spans="1:40" ht="20.100000000000001" customHeight="1">
      <c r="B75" s="44" t="s">
        <v>14</v>
      </c>
      <c r="I75" s="469"/>
      <c r="J75" s="79"/>
      <c r="K75" s="79"/>
      <c r="L75" s="79"/>
      <c r="M75" s="78"/>
      <c r="N75" s="79"/>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row>
    <row r="76" spans="1:40" s="38" customFormat="1" ht="38.25">
      <c r="A76" s="453"/>
      <c r="B76" s="454" t="s">
        <v>189</v>
      </c>
      <c r="C76" s="490" t="s">
        <v>190</v>
      </c>
      <c r="D76" s="490"/>
      <c r="E76" s="490"/>
      <c r="F76" s="490"/>
      <c r="G76" s="455" t="s">
        <v>191</v>
      </c>
      <c r="H76" s="456" t="s">
        <v>192</v>
      </c>
      <c r="I76" s="479"/>
      <c r="J76" s="457"/>
      <c r="K76" s="457"/>
      <c r="L76" s="457"/>
      <c r="M76" s="458"/>
      <c r="N76" s="457"/>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row>
    <row r="77" spans="1:40">
      <c r="B77" s="221" t="str">
        <f>'Connection to 3rd parties (23)'!D11</f>
        <v>23.7.2</v>
      </c>
      <c r="C77" s="77" t="s">
        <v>202</v>
      </c>
      <c r="D77" s="54"/>
      <c r="E77" s="54"/>
      <c r="F77" s="54"/>
      <c r="G77" s="47">
        <f t="shared" ref="G77:G80" si="7">IF(H77="na","na",3)</f>
        <v>3</v>
      </c>
      <c r="H77" s="48" t="str">
        <f>IF('Connection to 3rd parties (23)'!Control7.2="","",'Connection to 3rd parties (23)'!Control7.2)</f>
        <v/>
      </c>
      <c r="I77" s="469"/>
      <c r="J77" s="79" t="str">
        <f>IF(H77="na","",IF(H77="","",IF((H77)&gt;G77,G77,(H77))))</f>
        <v/>
      </c>
      <c r="K77" s="79"/>
      <c r="L77" s="79"/>
      <c r="M77" s="78"/>
      <c r="N77" s="79"/>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row>
    <row r="78" spans="1:40">
      <c r="B78" s="221" t="str">
        <f>'Connection to 3rd parties (23)'!D26</f>
        <v>23.9.2</v>
      </c>
      <c r="C78" s="77" t="s">
        <v>208</v>
      </c>
      <c r="D78" s="45"/>
      <c r="E78" s="45"/>
      <c r="F78" s="45"/>
      <c r="G78" s="47">
        <f t="shared" si="7"/>
        <v>3</v>
      </c>
      <c r="H78" s="48" t="str">
        <f>IF('Connection to 3rd parties (23)'!Control9.2="","",'Connection to 3rd parties (23)'!Control9.2)</f>
        <v/>
      </c>
      <c r="I78" s="469"/>
      <c r="J78" s="79" t="str">
        <f t="shared" ref="J78:J80" si="8">IF(H78="na","",IF(H78="","",IF((H78)&gt;G78,G78,(H78))))</f>
        <v/>
      </c>
      <c r="K78" s="79"/>
      <c r="L78" s="79"/>
      <c r="M78" s="78"/>
      <c r="N78" s="79"/>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row>
    <row r="79" spans="1:40">
      <c r="B79" s="221" t="str">
        <f>'Connection to 3rd parties (23)'!D41</f>
        <v>23.11.1</v>
      </c>
      <c r="C79" s="77" t="s">
        <v>213</v>
      </c>
      <c r="D79" s="45"/>
      <c r="E79" s="45"/>
      <c r="F79" s="45"/>
      <c r="G79" s="47">
        <f t="shared" si="7"/>
        <v>3</v>
      </c>
      <c r="H79" s="48" t="str">
        <f>IF('Connection to 3rd parties (23)'!Control11.1="","",'Connection to 3rd parties (23)'!Control11.1)</f>
        <v/>
      </c>
      <c r="I79" s="469"/>
      <c r="J79" s="79" t="str">
        <f t="shared" si="8"/>
        <v/>
      </c>
      <c r="K79" s="79"/>
      <c r="L79" s="79"/>
      <c r="M79" s="78"/>
      <c r="N79" s="79"/>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row>
    <row r="80" spans="1:40">
      <c r="B80" s="221" t="str">
        <f>'Connection to 3rd parties (23)'!D56</f>
        <v>23.13.3</v>
      </c>
      <c r="C80" s="77" t="s">
        <v>228</v>
      </c>
      <c r="D80" s="46"/>
      <c r="E80" s="46"/>
      <c r="F80" s="46"/>
      <c r="G80" s="47">
        <f t="shared" si="7"/>
        <v>3</v>
      </c>
      <c r="H80" s="48" t="str">
        <f>IF('Connection to 3rd parties (23)'!Control13.3="","",'Connection to 3rd parties (23)'!Control13.3)</f>
        <v/>
      </c>
      <c r="I80" s="469"/>
      <c r="J80" s="79" t="str">
        <f t="shared" si="8"/>
        <v/>
      </c>
      <c r="K80" s="79"/>
      <c r="L80" s="79"/>
      <c r="M80" s="78"/>
      <c r="N80" s="79"/>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row>
    <row r="81" spans="1:40" ht="20.100000000000001" customHeight="1">
      <c r="B81" s="220"/>
      <c r="C81" s="208"/>
      <c r="D81" s="209"/>
      <c r="E81" s="209"/>
      <c r="F81" s="209"/>
      <c r="G81" s="210">
        <f>SUM(G77:G80)/COUNT(G77:G80)</f>
        <v>3</v>
      </c>
      <c r="H81" s="210" t="str">
        <f>IF(COUNT(H77:H80)=0,"",SUM(H77:H80)/COUNT(H77:H80))</f>
        <v/>
      </c>
      <c r="I81" s="469"/>
      <c r="J81" s="79" t="str">
        <f>IF(COUNT(J77:J80)=0,"",SUM(J77:J80)/COUNT(J77:J80))</f>
        <v/>
      </c>
      <c r="K81" s="79"/>
      <c r="L81" s="79"/>
      <c r="M81" s="78"/>
      <c r="N81" s="79"/>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row>
    <row r="82" spans="1:40" ht="20.100000000000001" customHeight="1">
      <c r="A82" s="17"/>
      <c r="B82" s="222"/>
      <c r="G82" s="78"/>
      <c r="H82" s="78"/>
      <c r="I82" s="470"/>
      <c r="J82" s="79"/>
      <c r="K82" s="79"/>
      <c r="L82" s="79"/>
      <c r="M82" s="78"/>
      <c r="N82" s="79"/>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row>
    <row r="83" spans="1:40" ht="60" customHeight="1">
      <c r="A83" s="17"/>
      <c r="B83" s="488" t="s">
        <v>250</v>
      </c>
      <c r="C83" s="489"/>
      <c r="D83" s="489"/>
      <c r="E83" s="489"/>
      <c r="F83" s="489"/>
      <c r="G83" s="15"/>
      <c r="H83" s="468"/>
      <c r="I83" s="470"/>
      <c r="J83" s="79"/>
      <c r="K83" s="79"/>
      <c r="L83" s="79"/>
      <c r="M83" s="78"/>
      <c r="N83" s="79"/>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row>
    <row r="84" spans="1:40" ht="33.75" customHeight="1">
      <c r="A84" s="17"/>
      <c r="B84" s="491" t="s">
        <v>249</v>
      </c>
      <c r="C84" s="492"/>
      <c r="D84" s="104" t="str">
        <f>J109</f>
        <v/>
      </c>
      <c r="E84" s="206"/>
      <c r="F84" s="308" t="s">
        <v>188</v>
      </c>
      <c r="G84" s="104">
        <f>G109</f>
        <v>3</v>
      </c>
      <c r="H84" s="105"/>
      <c r="I84" s="470"/>
      <c r="J84" s="79"/>
      <c r="K84" s="79"/>
      <c r="L84" s="79"/>
      <c r="M84" s="78"/>
      <c r="N84" s="79"/>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row>
    <row r="85" spans="1:40" ht="20.100000000000001" customHeight="1">
      <c r="A85" s="17"/>
      <c r="B85" s="44" t="s">
        <v>14</v>
      </c>
      <c r="I85" s="470"/>
      <c r="J85" s="79"/>
      <c r="K85" s="79"/>
      <c r="L85" s="79"/>
      <c r="M85" s="78"/>
      <c r="N85" s="79"/>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row>
    <row r="86" spans="1:40" s="38" customFormat="1" ht="38.25">
      <c r="A86" s="12"/>
      <c r="B86" s="461" t="s">
        <v>189</v>
      </c>
      <c r="C86" s="490" t="s">
        <v>190</v>
      </c>
      <c r="D86" s="490"/>
      <c r="E86" s="490"/>
      <c r="F86" s="490"/>
      <c r="G86" s="462" t="s">
        <v>191</v>
      </c>
      <c r="H86" s="463" t="s">
        <v>192</v>
      </c>
      <c r="I86" s="478"/>
      <c r="J86" s="457"/>
      <c r="K86" s="457"/>
      <c r="L86" s="457"/>
      <c r="M86" s="458"/>
      <c r="N86" s="457"/>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row>
    <row r="87" spans="1:40">
      <c r="B87" s="214" t="s">
        <v>107</v>
      </c>
      <c r="C87" s="77" t="s">
        <v>251</v>
      </c>
      <c r="D87" s="54"/>
      <c r="E87" s="54"/>
      <c r="F87" s="54"/>
      <c r="G87" s="47">
        <f t="shared" ref="G87:G94" si="9">IF(H87="na","na",3)</f>
        <v>3</v>
      </c>
      <c r="H87" s="48" t="str">
        <f>IF('Prototype protection (25)'!B13="","",'Prototype protection (25)'!B13)</f>
        <v/>
      </c>
      <c r="I87" s="469"/>
      <c r="J87" s="79" t="str">
        <f>IF(H87="na","",IF(H87="","",IF((H87)&gt;G87,G87,(H87))))</f>
        <v/>
      </c>
      <c r="K87" s="79"/>
      <c r="L87" s="79"/>
      <c r="M87" s="78"/>
      <c r="N87" s="79"/>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row>
    <row r="88" spans="1:40">
      <c r="B88" s="213" t="s">
        <v>108</v>
      </c>
      <c r="C88" s="77" t="s">
        <v>252</v>
      </c>
      <c r="D88" s="45"/>
      <c r="E88" s="45"/>
      <c r="F88" s="45"/>
      <c r="G88" s="47">
        <f t="shared" si="9"/>
        <v>3</v>
      </c>
      <c r="H88" s="48" t="str">
        <f>IF('Prototype protection (25)'!B25="","",'Prototype protection (25)'!B25)</f>
        <v/>
      </c>
      <c r="I88" s="469"/>
      <c r="J88" s="79" t="str">
        <f t="shared" ref="J88:J108" si="10">IF(H88="na","",IF(H88="","",IF((H88)&gt;G88,G88,(H88))))</f>
        <v/>
      </c>
      <c r="K88" s="79"/>
      <c r="L88" s="79"/>
      <c r="M88" s="78"/>
      <c r="N88" s="79"/>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row>
    <row r="89" spans="1:40">
      <c r="B89" s="213" t="s">
        <v>109</v>
      </c>
      <c r="C89" s="77" t="s">
        <v>253</v>
      </c>
      <c r="D89" s="45"/>
      <c r="E89" s="45"/>
      <c r="F89" s="45"/>
      <c r="G89" s="47">
        <f t="shared" si="9"/>
        <v>3</v>
      </c>
      <c r="H89" s="48" t="str">
        <f>IF('Prototype protection (25)'!B37="","",'Prototype protection (25)'!B37)</f>
        <v/>
      </c>
      <c r="I89" s="469"/>
      <c r="J89" s="79" t="str">
        <f t="shared" si="10"/>
        <v/>
      </c>
      <c r="K89" s="79"/>
      <c r="L89" s="79"/>
      <c r="M89" s="78"/>
      <c r="N89" s="79"/>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row>
    <row r="90" spans="1:40">
      <c r="B90" s="213" t="s">
        <v>110</v>
      </c>
      <c r="C90" s="77" t="s">
        <v>254</v>
      </c>
      <c r="D90" s="46"/>
      <c r="E90" s="46"/>
      <c r="F90" s="46"/>
      <c r="G90" s="47">
        <f t="shared" si="9"/>
        <v>3</v>
      </c>
      <c r="H90" s="48" t="str">
        <f>IF('Prototype protection (25)'!B49="","",'Prototype protection (25)'!B49)</f>
        <v/>
      </c>
      <c r="I90" s="469"/>
      <c r="J90" s="79" t="str">
        <f t="shared" si="10"/>
        <v/>
      </c>
      <c r="K90" s="79"/>
      <c r="L90" s="79"/>
      <c r="M90" s="78"/>
      <c r="N90" s="79"/>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row>
    <row r="91" spans="1:40">
      <c r="B91" s="213" t="s">
        <v>111</v>
      </c>
      <c r="C91" s="77" t="s">
        <v>255</v>
      </c>
      <c r="D91" s="46"/>
      <c r="E91" s="46"/>
      <c r="F91" s="46"/>
      <c r="G91" s="47">
        <f t="shared" si="9"/>
        <v>3</v>
      </c>
      <c r="H91" s="48" t="str">
        <f>IF('Prototype protection (25)'!B61="","",'Prototype protection (25)'!B61)</f>
        <v/>
      </c>
      <c r="I91" s="469"/>
      <c r="J91" s="79" t="str">
        <f t="shared" si="10"/>
        <v/>
      </c>
      <c r="K91" s="79"/>
      <c r="L91" s="79"/>
      <c r="M91" s="78"/>
      <c r="N91" s="79"/>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row>
    <row r="92" spans="1:40">
      <c r="B92" s="213" t="s">
        <v>112</v>
      </c>
      <c r="C92" s="77" t="s">
        <v>256</v>
      </c>
      <c r="D92" s="46"/>
      <c r="E92" s="46"/>
      <c r="F92" s="46"/>
      <c r="G92" s="47">
        <f t="shared" si="9"/>
        <v>3</v>
      </c>
      <c r="H92" s="48" t="str">
        <f>IF('Prototype protection (25)'!B73="","",'Prototype protection (25)'!B73)</f>
        <v/>
      </c>
      <c r="I92" s="469"/>
      <c r="J92" s="79" t="str">
        <f t="shared" si="10"/>
        <v/>
      </c>
      <c r="K92" s="79"/>
      <c r="L92" s="79"/>
      <c r="M92" s="78"/>
      <c r="N92" s="79"/>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row>
    <row r="93" spans="1:40">
      <c r="B93" s="213" t="s">
        <v>113</v>
      </c>
      <c r="C93" s="77" t="s">
        <v>257</v>
      </c>
      <c r="D93" s="46"/>
      <c r="E93" s="46"/>
      <c r="F93" s="46"/>
      <c r="G93" s="47">
        <f t="shared" si="9"/>
        <v>3</v>
      </c>
      <c r="H93" s="48" t="str">
        <f>IF('Prototype protection (25)'!B85="","",'Prototype protection (25)'!B85)</f>
        <v/>
      </c>
      <c r="I93" s="469"/>
      <c r="J93" s="79" t="str">
        <f t="shared" si="10"/>
        <v/>
      </c>
      <c r="K93" s="79"/>
      <c r="L93" s="79"/>
      <c r="M93" s="78"/>
      <c r="N93" s="79"/>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row>
    <row r="94" spans="1:40">
      <c r="B94" s="213" t="s">
        <v>114</v>
      </c>
      <c r="C94" s="77" t="s">
        <v>258</v>
      </c>
      <c r="D94" s="46"/>
      <c r="E94" s="46"/>
      <c r="F94" s="46"/>
      <c r="G94" s="47">
        <f t="shared" si="9"/>
        <v>3</v>
      </c>
      <c r="H94" s="48" t="str">
        <f>IF('Prototype protection (25)'!B97="","",'Prototype protection (25)'!B97)</f>
        <v/>
      </c>
      <c r="I94" s="469"/>
      <c r="J94" s="79" t="str">
        <f t="shared" si="10"/>
        <v/>
      </c>
      <c r="K94" s="79"/>
      <c r="L94" s="79"/>
      <c r="M94" s="78"/>
      <c r="N94" s="79"/>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row>
    <row r="95" spans="1:40">
      <c r="B95" s="215" t="s">
        <v>116</v>
      </c>
      <c r="C95" s="77" t="s">
        <v>259</v>
      </c>
      <c r="D95" s="46"/>
      <c r="E95" s="46"/>
      <c r="F95" s="46"/>
      <c r="G95" s="47">
        <f t="shared" ref="G95:G108" si="11">IF(H95="na","na",3)</f>
        <v>3</v>
      </c>
      <c r="H95" s="48" t="str">
        <f>IF('Prototype protection (25)'!B111="","",'Prototype protection (25)'!B111)</f>
        <v/>
      </c>
      <c r="I95" s="469"/>
      <c r="J95" s="79" t="str">
        <f t="shared" si="10"/>
        <v/>
      </c>
      <c r="K95" s="79"/>
      <c r="L95" s="79"/>
      <c r="M95" s="78"/>
      <c r="N95" s="79"/>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row>
    <row r="96" spans="1:40">
      <c r="A96" s="17"/>
      <c r="B96" s="215" t="s">
        <v>117</v>
      </c>
      <c r="C96" s="77" t="s">
        <v>260</v>
      </c>
      <c r="D96" s="46"/>
      <c r="E96" s="46"/>
      <c r="F96" s="46"/>
      <c r="G96" s="47">
        <f t="shared" si="11"/>
        <v>3</v>
      </c>
      <c r="H96" s="48" t="str">
        <f>IF('Prototype protection (25)'!B123="","",'Prototype protection (25)'!B123)</f>
        <v/>
      </c>
      <c r="I96" s="470"/>
      <c r="J96" s="79" t="str">
        <f t="shared" si="10"/>
        <v/>
      </c>
      <c r="K96" s="79"/>
      <c r="L96" s="79"/>
      <c r="M96" s="78"/>
      <c r="N96" s="79"/>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row>
    <row r="97" spans="1:40">
      <c r="A97" s="17"/>
      <c r="B97" s="215" t="s">
        <v>118</v>
      </c>
      <c r="C97" s="77" t="s">
        <v>261</v>
      </c>
      <c r="D97" s="46"/>
      <c r="E97" s="46"/>
      <c r="F97" s="46"/>
      <c r="G97" s="47">
        <f t="shared" si="11"/>
        <v>3</v>
      </c>
      <c r="H97" s="48" t="str">
        <f>IF('Prototype protection (25)'!B135="","",'Prototype protection (25)'!B135)</f>
        <v/>
      </c>
      <c r="I97" s="470"/>
      <c r="J97" s="79" t="str">
        <f t="shared" si="10"/>
        <v/>
      </c>
      <c r="K97" s="79"/>
      <c r="L97" s="79"/>
      <c r="M97" s="78"/>
      <c r="N97" s="79"/>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row>
    <row r="98" spans="1:40">
      <c r="A98" s="17"/>
      <c r="B98" s="215" t="s">
        <v>119</v>
      </c>
      <c r="C98" s="77" t="s">
        <v>262</v>
      </c>
      <c r="D98" s="46"/>
      <c r="E98" s="46"/>
      <c r="F98" s="46"/>
      <c r="G98" s="47">
        <f t="shared" si="11"/>
        <v>3</v>
      </c>
      <c r="H98" s="48" t="str">
        <f>IF('Prototype protection (25)'!B147="","",'Prototype protection (25)'!B147)</f>
        <v/>
      </c>
      <c r="I98" s="470"/>
      <c r="J98" s="79" t="str">
        <f t="shared" si="10"/>
        <v/>
      </c>
      <c r="K98" s="79"/>
      <c r="L98" s="79"/>
      <c r="M98" s="78"/>
      <c r="N98" s="79"/>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row>
    <row r="99" spans="1:40">
      <c r="A99" s="17"/>
      <c r="B99" s="215" t="s">
        <v>120</v>
      </c>
      <c r="C99" s="77" t="s">
        <v>263</v>
      </c>
      <c r="D99" s="46"/>
      <c r="E99" s="46"/>
      <c r="F99" s="46"/>
      <c r="G99" s="47">
        <f t="shared" si="11"/>
        <v>3</v>
      </c>
      <c r="H99" s="48" t="str">
        <f>IF('Prototype protection (25)'!B159="","",'Prototype protection (25)'!B159)</f>
        <v/>
      </c>
      <c r="I99" s="470"/>
      <c r="J99" s="79" t="str">
        <f t="shared" si="10"/>
        <v/>
      </c>
      <c r="K99" s="79"/>
      <c r="L99" s="79"/>
      <c r="M99" s="78"/>
      <c r="N99" s="79"/>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row>
    <row r="100" spans="1:40">
      <c r="A100" s="17"/>
      <c r="B100" s="215" t="s">
        <v>121</v>
      </c>
      <c r="C100" s="77" t="s">
        <v>264</v>
      </c>
      <c r="D100" s="46"/>
      <c r="E100" s="46"/>
      <c r="F100" s="46"/>
      <c r="G100" s="47">
        <f t="shared" si="11"/>
        <v>3</v>
      </c>
      <c r="H100" s="48" t="str">
        <f>IF('Prototype protection (25)'!B171="","",'Prototype protection (25)'!B171)</f>
        <v/>
      </c>
      <c r="I100" s="470"/>
      <c r="J100" s="79" t="str">
        <f t="shared" si="10"/>
        <v/>
      </c>
      <c r="K100" s="79"/>
      <c r="L100" s="79"/>
      <c r="M100" s="78"/>
      <c r="N100" s="79"/>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row>
    <row r="101" spans="1:40">
      <c r="A101" s="17"/>
      <c r="B101" s="215" t="s">
        <v>122</v>
      </c>
      <c r="C101" s="77" t="s">
        <v>265</v>
      </c>
      <c r="D101" s="46"/>
      <c r="E101" s="46"/>
      <c r="F101" s="46"/>
      <c r="G101" s="47">
        <f t="shared" si="11"/>
        <v>3</v>
      </c>
      <c r="H101" s="48" t="str">
        <f>IF('Prototype protection (25)'!B183="","",'Prototype protection (25)'!B183)</f>
        <v/>
      </c>
      <c r="I101" s="470"/>
      <c r="J101" s="79" t="str">
        <f t="shared" si="10"/>
        <v/>
      </c>
      <c r="K101" s="79"/>
      <c r="L101" s="79"/>
      <c r="M101" s="78"/>
      <c r="N101" s="79"/>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row>
    <row r="102" spans="1:40">
      <c r="A102" s="17"/>
      <c r="B102" s="215" t="s">
        <v>124</v>
      </c>
      <c r="C102" s="77" t="s">
        <v>266</v>
      </c>
      <c r="D102" s="46"/>
      <c r="E102" s="46"/>
      <c r="F102" s="46"/>
      <c r="G102" s="47">
        <f t="shared" si="11"/>
        <v>3</v>
      </c>
      <c r="H102" s="48" t="str">
        <f>IF('Prototype protection (25)'!B197="","",'Prototype protection (25)'!B197)</f>
        <v/>
      </c>
      <c r="I102" s="470"/>
      <c r="J102" s="79" t="str">
        <f t="shared" si="10"/>
        <v/>
      </c>
      <c r="K102" s="79"/>
      <c r="L102" s="79"/>
      <c r="M102" s="78"/>
      <c r="N102" s="79"/>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row>
    <row r="103" spans="1:40">
      <c r="A103" s="17"/>
      <c r="B103" s="215" t="s">
        <v>125</v>
      </c>
      <c r="C103" s="77" t="s">
        <v>267</v>
      </c>
      <c r="D103" s="46"/>
      <c r="E103" s="46"/>
      <c r="F103" s="46"/>
      <c r="G103" s="47">
        <f t="shared" si="11"/>
        <v>3</v>
      </c>
      <c r="H103" s="48" t="str">
        <f>IF('Prototype protection (25)'!B209="","",'Prototype protection (25)'!B209)</f>
        <v/>
      </c>
      <c r="I103" s="470"/>
      <c r="J103" s="79" t="str">
        <f t="shared" si="10"/>
        <v/>
      </c>
      <c r="K103" s="79"/>
      <c r="L103" s="79"/>
      <c r="M103" s="78"/>
      <c r="N103" s="79"/>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row>
    <row r="104" spans="1:40">
      <c r="B104" s="215" t="s">
        <v>126</v>
      </c>
      <c r="C104" s="77" t="s">
        <v>268</v>
      </c>
      <c r="D104" s="46"/>
      <c r="E104" s="46"/>
      <c r="F104" s="46"/>
      <c r="G104" s="47">
        <f t="shared" si="11"/>
        <v>3</v>
      </c>
      <c r="H104" s="48" t="str">
        <f>IF('Prototype protection (25)'!B221="","",'Prototype protection (25)'!B221)</f>
        <v/>
      </c>
      <c r="I104" s="469"/>
      <c r="J104" s="79" t="str">
        <f t="shared" si="10"/>
        <v/>
      </c>
      <c r="K104" s="79"/>
      <c r="L104" s="79"/>
      <c r="M104" s="78"/>
      <c r="N104" s="79"/>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row>
    <row r="105" spans="1:40">
      <c r="B105" s="215" t="s">
        <v>127</v>
      </c>
      <c r="C105" s="77" t="s">
        <v>269</v>
      </c>
      <c r="D105" s="46"/>
      <c r="E105" s="46"/>
      <c r="F105" s="46"/>
      <c r="G105" s="47">
        <f t="shared" si="11"/>
        <v>3</v>
      </c>
      <c r="H105" s="48" t="str">
        <f>IF('Prototype protection (25)'!B233="","",'Prototype protection (25)'!B233)</f>
        <v/>
      </c>
      <c r="I105" s="469"/>
      <c r="J105" s="79" t="str">
        <f t="shared" si="10"/>
        <v/>
      </c>
      <c r="K105" s="79"/>
      <c r="L105" s="79"/>
      <c r="M105" s="78"/>
      <c r="N105" s="79"/>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row>
    <row r="106" spans="1:40">
      <c r="B106" s="215" t="s">
        <v>128</v>
      </c>
      <c r="C106" s="77" t="s">
        <v>270</v>
      </c>
      <c r="D106" s="46"/>
      <c r="E106" s="46"/>
      <c r="F106" s="46"/>
      <c r="G106" s="47">
        <f t="shared" si="11"/>
        <v>3</v>
      </c>
      <c r="H106" s="48" t="str">
        <f>IF('Prototype protection (25)'!B245="","",'Prototype protection (25)'!B245)</f>
        <v/>
      </c>
      <c r="I106" s="469"/>
      <c r="J106" s="79" t="str">
        <f t="shared" si="10"/>
        <v/>
      </c>
      <c r="K106" s="79"/>
      <c r="L106" s="79"/>
      <c r="M106" s="78"/>
      <c r="N106" s="79"/>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row>
    <row r="107" spans="1:40">
      <c r="B107" s="215" t="s">
        <v>129</v>
      </c>
      <c r="C107" s="77" t="s">
        <v>271</v>
      </c>
      <c r="D107" s="46"/>
      <c r="E107" s="46"/>
      <c r="F107" s="46"/>
      <c r="G107" s="47">
        <f t="shared" si="11"/>
        <v>3</v>
      </c>
      <c r="H107" s="48" t="str">
        <f>IF('Prototype protection (25)'!B257="","",'Prototype protection (25)'!B257)</f>
        <v/>
      </c>
      <c r="I107" s="469"/>
      <c r="J107" s="79" t="str">
        <f t="shared" si="10"/>
        <v/>
      </c>
      <c r="K107" s="79"/>
      <c r="L107" s="79"/>
      <c r="M107" s="78"/>
      <c r="N107" s="79"/>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row>
    <row r="108" spans="1:40">
      <c r="B108" s="215" t="s">
        <v>130</v>
      </c>
      <c r="C108" s="77" t="s">
        <v>272</v>
      </c>
      <c r="D108" s="46"/>
      <c r="E108" s="46"/>
      <c r="F108" s="46"/>
      <c r="G108" s="47">
        <f t="shared" si="11"/>
        <v>3</v>
      </c>
      <c r="H108" s="48" t="str">
        <f>IF('Prototype protection (25)'!B269="","",'Prototype protection (25)'!B269)</f>
        <v/>
      </c>
      <c r="I108" s="469"/>
      <c r="J108" s="79" t="str">
        <f t="shared" si="10"/>
        <v/>
      </c>
      <c r="K108" s="79"/>
      <c r="L108" s="79"/>
      <c r="M108" s="78"/>
      <c r="N108" s="79"/>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row>
    <row r="109" spans="1:40" ht="20.100000000000001" customHeight="1">
      <c r="B109" s="484"/>
      <c r="C109" s="485"/>
      <c r="D109" s="486"/>
      <c r="E109" s="486"/>
      <c r="F109" s="486"/>
      <c r="G109" s="210">
        <f>SUM(G87:G108)/COUNT(G87:G108)</f>
        <v>3</v>
      </c>
      <c r="H109" s="481" t="str">
        <f>IF(COUNT(H87:H108)=0,"",SUM(H87:H108)/COUNT(H87:H108))</f>
        <v/>
      </c>
      <c r="I109" s="482"/>
      <c r="J109" s="483" t="str">
        <f>IF(COUNT(J87:J108)=0,"",SUM(J87:J108)/COUNT(J87:J108))</f>
        <v/>
      </c>
      <c r="K109" s="79"/>
      <c r="L109" s="79"/>
      <c r="M109" s="78"/>
      <c r="N109" s="79"/>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row>
    <row r="110" spans="1:40" ht="20.100000000000001" customHeight="1">
      <c r="A110" s="17"/>
      <c r="B110" s="78"/>
      <c r="C110" s="78"/>
      <c r="D110" s="78"/>
      <c r="E110" s="78"/>
      <c r="F110" s="78"/>
      <c r="G110" s="78"/>
      <c r="H110" s="78"/>
      <c r="I110" s="470"/>
      <c r="J110" s="79"/>
      <c r="K110" s="79"/>
      <c r="L110" s="79"/>
      <c r="M110" s="78"/>
      <c r="N110" s="79"/>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row>
    <row r="111" spans="1:40">
      <c r="A111" s="17"/>
      <c r="B111" s="78"/>
      <c r="C111" s="78"/>
      <c r="D111" s="78"/>
      <c r="E111" s="78"/>
      <c r="F111" s="78"/>
      <c r="G111" s="212">
        <f>SUM(G87:G108,G77:G80,G17:G68)/COUNT(G87:G108,G77:G80,G17:G68)</f>
        <v>3</v>
      </c>
      <c r="H111" s="480" t="str">
        <f>IF(COUNT(H87:H108,H77:H80,H17:H68)=0,"",SUM(H87:H108,H77:H80,H17:H68)/COUNT(H87:H108,H77:H80,H17:H68))</f>
        <v/>
      </c>
      <c r="I111" s="487"/>
      <c r="J111" s="480" t="str">
        <f>IF(COUNT(J87:J108,J77:J80,J17:J68)=0,"",SUM(J87:J108,J77:J80,J17:J68)/COUNT(J87:J108,J77:J80,J17:J68))</f>
        <v/>
      </c>
      <c r="K111" s="79"/>
      <c r="L111" s="79"/>
      <c r="M111" s="78"/>
      <c r="N111" s="79"/>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row>
    <row r="112" spans="1:40">
      <c r="A112" s="17"/>
      <c r="B112" s="78"/>
      <c r="C112" s="78"/>
      <c r="D112" s="78"/>
      <c r="E112" s="78"/>
      <c r="F112" s="78"/>
      <c r="G112" s="78"/>
      <c r="H112" s="212"/>
      <c r="I112" s="470"/>
      <c r="J112" s="79"/>
      <c r="K112" s="79"/>
      <c r="L112" s="79"/>
      <c r="M112" s="78"/>
      <c r="N112" s="79"/>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row>
    <row r="113" spans="1:40">
      <c r="A113" s="17"/>
      <c r="B113" s="78"/>
      <c r="C113" s="78"/>
      <c r="D113" s="78"/>
      <c r="E113" s="78"/>
      <c r="F113" s="78"/>
      <c r="G113" s="78"/>
      <c r="H113" s="78"/>
      <c r="I113" s="470"/>
      <c r="J113" s="79"/>
      <c r="K113" s="79"/>
      <c r="L113" s="79"/>
      <c r="M113" s="78"/>
      <c r="N113" s="79"/>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row>
    <row r="114" spans="1:40">
      <c r="A114" s="17"/>
      <c r="B114" s="78"/>
      <c r="C114" s="78"/>
      <c r="D114" s="78"/>
      <c r="E114" s="78"/>
      <c r="F114" s="78"/>
      <c r="G114" s="78"/>
      <c r="H114" s="78"/>
      <c r="I114" s="470"/>
      <c r="J114" s="79"/>
      <c r="K114" s="79"/>
      <c r="L114" s="79"/>
      <c r="M114" s="78"/>
      <c r="N114" s="79"/>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row>
    <row r="115" spans="1:40" ht="55.5" customHeight="1">
      <c r="A115" s="17"/>
      <c r="B115" s="493"/>
      <c r="C115" s="494"/>
      <c r="D115" s="494"/>
      <c r="E115" s="494"/>
      <c r="F115" s="494"/>
      <c r="G115" s="83"/>
      <c r="H115" s="83"/>
      <c r="I115" s="470"/>
      <c r="J115" s="79"/>
      <c r="K115" s="79"/>
      <c r="L115" s="79"/>
      <c r="M115" s="78"/>
      <c r="N115" s="79"/>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row>
    <row r="116" spans="1:40" ht="33.75" customHeight="1">
      <c r="B116" s="78"/>
      <c r="C116" s="78"/>
      <c r="D116" s="78"/>
      <c r="E116" s="78"/>
      <c r="F116" s="78"/>
      <c r="G116" s="78"/>
      <c r="H116" s="78"/>
      <c r="I116" s="469"/>
      <c r="J116" s="79"/>
      <c r="K116" s="79"/>
      <c r="L116" s="79"/>
      <c r="M116" s="78"/>
      <c r="N116" s="79"/>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row>
    <row r="117" spans="1:40">
      <c r="I117" s="469"/>
      <c r="J117" s="79"/>
      <c r="K117" s="79"/>
      <c r="L117" s="79"/>
      <c r="M117" s="78"/>
      <c r="N117" s="79"/>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row>
    <row r="118" spans="1:40">
      <c r="I118" s="469"/>
      <c r="J118" s="79"/>
      <c r="K118" s="79"/>
      <c r="L118" s="79"/>
      <c r="M118" s="78"/>
      <c r="N118" s="79"/>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row>
    <row r="119" spans="1:40">
      <c r="I119" s="469"/>
      <c r="J119" s="79"/>
      <c r="K119" s="79"/>
      <c r="L119" s="79"/>
      <c r="M119" s="78"/>
      <c r="N119" s="79"/>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row>
    <row r="120" spans="1:40">
      <c r="I120" s="469"/>
      <c r="J120" s="79"/>
      <c r="K120" s="79"/>
      <c r="L120" s="79"/>
      <c r="M120" s="78"/>
      <c r="N120" s="79"/>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row>
    <row r="121" spans="1:40">
      <c r="I121" s="469"/>
      <c r="J121" s="79"/>
      <c r="K121" s="79"/>
      <c r="L121" s="79"/>
      <c r="M121" s="78"/>
      <c r="N121" s="79"/>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row>
    <row r="122" spans="1:40">
      <c r="I122" s="469"/>
      <c r="J122" s="79"/>
      <c r="K122" s="79"/>
      <c r="L122" s="79"/>
      <c r="M122" s="78"/>
      <c r="N122" s="79"/>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row>
    <row r="123" spans="1:40">
      <c r="I123" s="469"/>
      <c r="J123" s="79"/>
      <c r="K123" s="79"/>
      <c r="L123" s="79"/>
      <c r="M123" s="78"/>
      <c r="N123" s="79"/>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row>
    <row r="124" spans="1:40">
      <c r="I124" s="469"/>
      <c r="J124" s="79"/>
      <c r="K124" s="79"/>
      <c r="L124" s="79"/>
      <c r="M124" s="78"/>
      <c r="N124" s="79"/>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row>
    <row r="125" spans="1:40">
      <c r="A125" s="17"/>
      <c r="I125" s="470"/>
      <c r="J125" s="79"/>
      <c r="K125" s="79"/>
      <c r="L125" s="79"/>
      <c r="M125" s="78"/>
      <c r="N125" s="79"/>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row>
    <row r="126" spans="1:40">
      <c r="A126" s="17"/>
      <c r="I126" s="470"/>
      <c r="J126" s="79"/>
      <c r="K126" s="79"/>
      <c r="L126" s="79"/>
      <c r="M126" s="78"/>
      <c r="N126" s="79"/>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row>
    <row r="127" spans="1:40">
      <c r="A127" s="17"/>
      <c r="I127" s="470"/>
      <c r="J127" s="79"/>
      <c r="K127" s="79"/>
      <c r="L127" s="79"/>
      <c r="M127" s="78"/>
      <c r="N127" s="79"/>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row>
    <row r="128" spans="1:40">
      <c r="A128" s="17"/>
      <c r="I128" s="470"/>
      <c r="J128" s="79"/>
      <c r="K128" s="79"/>
      <c r="L128" s="79"/>
      <c r="M128" s="78"/>
      <c r="N128" s="79"/>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row>
    <row r="129" spans="1:40">
      <c r="A129" s="17"/>
      <c r="I129" s="470"/>
      <c r="J129" s="79"/>
      <c r="K129" s="79"/>
      <c r="L129" s="79"/>
      <c r="M129" s="78"/>
      <c r="N129" s="79"/>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row>
    <row r="130" spans="1:40">
      <c r="A130" s="17"/>
      <c r="I130" s="470"/>
      <c r="J130" s="79"/>
      <c r="K130" s="79"/>
      <c r="L130" s="79"/>
      <c r="M130" s="78"/>
      <c r="N130" s="79"/>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row>
    <row r="131" spans="1:40">
      <c r="A131" s="17"/>
      <c r="I131" s="470"/>
      <c r="J131" s="79"/>
      <c r="K131" s="79"/>
      <c r="L131" s="79"/>
      <c r="M131" s="78"/>
      <c r="N131" s="79"/>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row>
    <row r="132" spans="1:40">
      <c r="A132" s="17"/>
      <c r="I132" s="470"/>
      <c r="J132" s="79"/>
      <c r="K132" s="79"/>
      <c r="L132" s="79"/>
      <c r="M132" s="78"/>
      <c r="N132" s="79"/>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row>
    <row r="133" spans="1:40">
      <c r="I133" s="469"/>
      <c r="J133" s="79"/>
      <c r="K133" s="79"/>
      <c r="L133" s="79"/>
      <c r="M133" s="78"/>
      <c r="N133" s="79"/>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row>
    <row r="134" spans="1:40">
      <c r="I134" s="469"/>
      <c r="J134" s="79"/>
      <c r="K134" s="79"/>
      <c r="L134" s="79"/>
      <c r="M134" s="78"/>
      <c r="N134" s="79"/>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row>
    <row r="135" spans="1:40">
      <c r="I135" s="469"/>
      <c r="J135" s="79"/>
      <c r="K135" s="79"/>
      <c r="L135" s="79"/>
      <c r="M135" s="78"/>
      <c r="N135" s="79"/>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row>
    <row r="136" spans="1:40">
      <c r="I136" s="469"/>
      <c r="J136" s="79"/>
      <c r="K136" s="79"/>
      <c r="L136" s="79"/>
      <c r="M136" s="78"/>
      <c r="N136" s="79"/>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row>
    <row r="137" spans="1:40">
      <c r="I137" s="469"/>
      <c r="J137" s="79"/>
      <c r="K137" s="79"/>
      <c r="L137" s="79"/>
      <c r="M137" s="78"/>
      <c r="N137" s="79"/>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row>
    <row r="138" spans="1:40">
      <c r="I138" s="469"/>
      <c r="J138" s="79"/>
      <c r="K138" s="79"/>
      <c r="L138" s="79"/>
      <c r="M138" s="78"/>
      <c r="N138" s="79"/>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row>
    <row r="139" spans="1:40">
      <c r="I139" s="469"/>
      <c r="J139" s="79"/>
      <c r="K139" s="79"/>
      <c r="L139" s="79"/>
      <c r="M139" s="78"/>
      <c r="N139" s="79"/>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row>
    <row r="140" spans="1:40">
      <c r="I140" s="469"/>
      <c r="J140" s="79"/>
      <c r="K140" s="79"/>
      <c r="L140" s="79"/>
      <c r="M140" s="78"/>
      <c r="N140" s="79"/>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row>
    <row r="141" spans="1:40">
      <c r="I141" s="469"/>
      <c r="J141" s="79"/>
      <c r="K141" s="79"/>
      <c r="L141" s="79"/>
      <c r="M141" s="78"/>
      <c r="N141" s="79"/>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row>
    <row r="142" spans="1:40">
      <c r="A142" s="17"/>
      <c r="I142" s="470"/>
      <c r="J142" s="79"/>
      <c r="K142" s="79"/>
      <c r="L142" s="79"/>
      <c r="M142" s="78"/>
      <c r="N142" s="79"/>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row>
    <row r="143" spans="1:40">
      <c r="A143" s="17"/>
      <c r="I143" s="470"/>
      <c r="J143" s="79"/>
      <c r="K143" s="79"/>
      <c r="L143" s="79"/>
      <c r="M143" s="78"/>
      <c r="N143" s="79"/>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row>
    <row r="144" spans="1:40">
      <c r="A144" s="17"/>
      <c r="I144" s="470"/>
      <c r="J144" s="79"/>
      <c r="K144" s="79"/>
      <c r="L144" s="79"/>
      <c r="M144" s="78"/>
      <c r="N144" s="79"/>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row>
    <row r="145" spans="1:40">
      <c r="A145" s="17"/>
      <c r="I145" s="470"/>
      <c r="J145" s="79"/>
      <c r="K145" s="79"/>
      <c r="L145" s="79"/>
      <c r="M145" s="78"/>
      <c r="N145" s="79"/>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row>
    <row r="146" spans="1:40">
      <c r="A146" s="17"/>
      <c r="I146" s="470"/>
      <c r="J146" s="79"/>
      <c r="K146" s="79"/>
      <c r="L146" s="79"/>
      <c r="M146" s="78"/>
      <c r="N146" s="79"/>
      <c r="O146" s="78"/>
      <c r="P146" s="78"/>
      <c r="Q146" s="78"/>
      <c r="R146" s="78"/>
      <c r="S146" s="78"/>
      <c r="T146" s="78"/>
      <c r="U146" s="78"/>
    </row>
    <row r="147" spans="1:40">
      <c r="A147" s="17"/>
      <c r="I147" s="470"/>
      <c r="J147" s="79"/>
      <c r="K147" s="79"/>
      <c r="L147" s="79"/>
      <c r="M147" s="78"/>
      <c r="N147" s="79"/>
      <c r="O147" s="78"/>
      <c r="P147" s="78"/>
      <c r="Q147" s="78"/>
      <c r="R147" s="78"/>
      <c r="S147" s="78"/>
      <c r="T147" s="78"/>
      <c r="U147" s="78"/>
    </row>
    <row r="148" spans="1:40">
      <c r="A148" s="17"/>
      <c r="I148" s="470"/>
      <c r="J148" s="79"/>
      <c r="K148" s="79"/>
      <c r="L148" s="79"/>
      <c r="M148" s="78"/>
      <c r="N148" s="79"/>
      <c r="O148" s="78"/>
      <c r="P148" s="78"/>
      <c r="Q148" s="78"/>
      <c r="R148" s="78"/>
      <c r="S148" s="78"/>
      <c r="T148" s="78"/>
      <c r="U148" s="78"/>
    </row>
    <row r="149" spans="1:40">
      <c r="A149" s="17"/>
      <c r="I149" s="470"/>
      <c r="J149" s="79"/>
      <c r="K149" s="79"/>
      <c r="L149" s="79"/>
      <c r="M149" s="78"/>
      <c r="N149" s="79"/>
      <c r="O149" s="78"/>
      <c r="P149" s="78"/>
      <c r="Q149" s="78"/>
      <c r="R149" s="78"/>
      <c r="S149" s="78"/>
      <c r="T149" s="78"/>
      <c r="U149" s="78"/>
    </row>
    <row r="150" spans="1:40">
      <c r="I150" s="469"/>
      <c r="J150" s="79"/>
      <c r="K150" s="79"/>
      <c r="L150" s="79"/>
      <c r="M150" s="78"/>
      <c r="N150" s="79"/>
      <c r="O150" s="78"/>
      <c r="P150" s="78"/>
      <c r="Q150" s="78"/>
      <c r="R150" s="78"/>
      <c r="S150" s="78"/>
      <c r="T150" s="78"/>
      <c r="U150" s="78"/>
    </row>
    <row r="151" spans="1:40">
      <c r="I151" s="469"/>
      <c r="J151" s="79"/>
      <c r="K151" s="79"/>
      <c r="L151" s="79"/>
      <c r="M151" s="78"/>
      <c r="N151" s="79"/>
      <c r="O151" s="78"/>
      <c r="P151" s="78"/>
      <c r="Q151" s="78"/>
      <c r="R151" s="78"/>
      <c r="S151" s="78"/>
      <c r="T151" s="78"/>
      <c r="U151" s="78"/>
    </row>
    <row r="152" spans="1:40">
      <c r="I152" s="469"/>
      <c r="J152" s="79"/>
      <c r="K152" s="79"/>
      <c r="L152" s="79"/>
      <c r="M152" s="78"/>
      <c r="N152" s="79"/>
      <c r="O152" s="78"/>
      <c r="P152" s="78"/>
      <c r="Q152" s="78"/>
      <c r="R152" s="78"/>
      <c r="S152" s="78"/>
      <c r="T152" s="78"/>
      <c r="U152" s="78"/>
    </row>
    <row r="153" spans="1:40">
      <c r="I153" s="469"/>
      <c r="J153" s="79"/>
      <c r="K153" s="79"/>
      <c r="L153" s="79"/>
      <c r="M153" s="78"/>
      <c r="N153" s="79"/>
      <c r="O153" s="78"/>
      <c r="P153" s="78"/>
      <c r="Q153" s="78"/>
      <c r="R153" s="78"/>
      <c r="S153" s="78"/>
      <c r="T153" s="78"/>
      <c r="U153" s="78"/>
    </row>
    <row r="154" spans="1:40">
      <c r="I154" s="469"/>
      <c r="J154" s="79"/>
      <c r="K154" s="79"/>
      <c r="L154" s="79"/>
      <c r="M154" s="78"/>
      <c r="N154" s="79"/>
      <c r="O154" s="78"/>
      <c r="P154" s="78"/>
      <c r="Q154" s="78"/>
      <c r="R154" s="78"/>
      <c r="S154" s="78"/>
      <c r="T154" s="78"/>
      <c r="U154" s="78"/>
    </row>
    <row r="155" spans="1:40">
      <c r="I155" s="469"/>
      <c r="J155" s="79"/>
      <c r="K155" s="79"/>
      <c r="L155" s="79"/>
      <c r="M155" s="78"/>
      <c r="N155" s="79"/>
      <c r="O155" s="78"/>
      <c r="P155" s="78"/>
      <c r="Q155" s="78"/>
      <c r="R155" s="78"/>
      <c r="S155" s="78"/>
      <c r="T155" s="78"/>
      <c r="U155" s="78"/>
    </row>
    <row r="156" spans="1:40">
      <c r="I156" s="469"/>
      <c r="J156" s="79"/>
      <c r="K156" s="79"/>
      <c r="L156" s="79"/>
      <c r="M156" s="78"/>
      <c r="N156" s="79"/>
      <c r="O156" s="78"/>
      <c r="P156" s="78"/>
      <c r="Q156" s="78"/>
      <c r="R156" s="78"/>
      <c r="S156" s="78"/>
      <c r="T156" s="78"/>
      <c r="U156" s="78"/>
    </row>
    <row r="157" spans="1:40">
      <c r="I157" s="469"/>
      <c r="J157" s="79"/>
      <c r="K157" s="79"/>
      <c r="L157" s="79"/>
      <c r="M157" s="78"/>
      <c r="N157" s="79"/>
      <c r="O157" s="78"/>
      <c r="P157" s="78"/>
      <c r="Q157" s="78"/>
      <c r="R157" s="78"/>
      <c r="S157" s="78"/>
      <c r="T157" s="78"/>
      <c r="U157" s="78"/>
    </row>
    <row r="158" spans="1:40">
      <c r="I158" s="469"/>
      <c r="J158" s="79"/>
      <c r="K158" s="79"/>
      <c r="L158" s="79"/>
      <c r="M158" s="78"/>
      <c r="N158" s="79"/>
      <c r="O158" s="78"/>
      <c r="P158" s="78"/>
      <c r="Q158" s="78"/>
      <c r="R158" s="78"/>
      <c r="S158" s="78"/>
      <c r="T158" s="78"/>
      <c r="U158" s="78"/>
    </row>
    <row r="159" spans="1:40">
      <c r="A159" s="17"/>
      <c r="I159" s="470"/>
      <c r="J159" s="79"/>
      <c r="K159" s="79"/>
      <c r="L159" s="79"/>
      <c r="M159" s="78"/>
      <c r="N159" s="79"/>
      <c r="O159" s="78"/>
      <c r="P159" s="78"/>
      <c r="Q159" s="78"/>
      <c r="R159" s="78"/>
      <c r="S159" s="78"/>
      <c r="T159" s="78"/>
      <c r="U159" s="78"/>
    </row>
    <row r="160" spans="1:40">
      <c r="A160" s="17"/>
      <c r="I160" s="470"/>
      <c r="J160" s="79"/>
      <c r="K160" s="79"/>
      <c r="L160" s="79"/>
      <c r="M160" s="78"/>
      <c r="N160" s="79"/>
      <c r="O160" s="78"/>
      <c r="P160" s="78"/>
      <c r="Q160" s="78"/>
      <c r="R160" s="78"/>
      <c r="S160" s="78"/>
      <c r="T160" s="78"/>
      <c r="U160" s="78"/>
    </row>
    <row r="161" spans="1:21">
      <c r="A161" s="17"/>
      <c r="I161" s="470"/>
      <c r="J161" s="79"/>
      <c r="K161" s="79"/>
      <c r="L161" s="79"/>
      <c r="M161" s="78"/>
      <c r="N161" s="79"/>
      <c r="O161" s="78"/>
      <c r="P161" s="78"/>
      <c r="Q161" s="78"/>
      <c r="R161" s="78"/>
      <c r="S161" s="78"/>
      <c r="T161" s="78"/>
      <c r="U161" s="78"/>
    </row>
    <row r="162" spans="1:21">
      <c r="A162" s="17"/>
      <c r="I162" s="470"/>
      <c r="J162" s="79"/>
      <c r="K162" s="79"/>
      <c r="L162" s="79"/>
      <c r="M162" s="78"/>
      <c r="N162" s="79"/>
      <c r="O162" s="78"/>
      <c r="P162" s="78"/>
      <c r="Q162" s="78"/>
      <c r="R162" s="78"/>
      <c r="S162" s="78"/>
      <c r="T162" s="78"/>
      <c r="U162" s="78"/>
    </row>
    <row r="163" spans="1:21">
      <c r="A163" s="17"/>
      <c r="I163" s="470"/>
      <c r="J163" s="79"/>
      <c r="K163" s="79"/>
      <c r="L163" s="79"/>
      <c r="M163" s="78"/>
      <c r="N163" s="79"/>
      <c r="O163" s="78"/>
      <c r="P163" s="78"/>
      <c r="Q163" s="78"/>
      <c r="R163" s="78"/>
      <c r="S163" s="78"/>
      <c r="T163" s="78"/>
      <c r="U163" s="78"/>
    </row>
    <row r="164" spans="1:21">
      <c r="A164" s="17"/>
      <c r="I164" s="470"/>
      <c r="J164" s="79"/>
      <c r="K164" s="79"/>
      <c r="L164" s="79"/>
      <c r="M164" s="78"/>
      <c r="N164" s="79"/>
      <c r="O164" s="78"/>
      <c r="P164" s="78"/>
      <c r="Q164" s="78"/>
      <c r="R164" s="78"/>
      <c r="S164" s="78"/>
      <c r="T164" s="78"/>
      <c r="U164" s="78"/>
    </row>
    <row r="165" spans="1:21">
      <c r="A165" s="17"/>
      <c r="I165" s="470"/>
      <c r="J165" s="79"/>
      <c r="K165" s="79"/>
      <c r="L165" s="79"/>
      <c r="M165" s="78"/>
      <c r="N165" s="79"/>
      <c r="O165" s="78"/>
      <c r="P165" s="78"/>
      <c r="Q165" s="78"/>
      <c r="R165" s="78"/>
      <c r="S165" s="78"/>
      <c r="T165" s="78"/>
      <c r="U165" s="78"/>
    </row>
    <row r="166" spans="1:21">
      <c r="A166" s="17"/>
      <c r="I166" s="470"/>
      <c r="J166" s="79"/>
      <c r="K166" s="79"/>
      <c r="L166" s="79"/>
      <c r="M166" s="78"/>
      <c r="N166" s="79"/>
      <c r="O166" s="78"/>
      <c r="P166" s="78"/>
      <c r="Q166" s="78"/>
      <c r="R166" s="78"/>
      <c r="S166" s="78"/>
      <c r="T166" s="78"/>
      <c r="U166" s="78"/>
    </row>
    <row r="167" spans="1:21">
      <c r="I167" s="469"/>
      <c r="J167" s="79"/>
      <c r="K167" s="79"/>
      <c r="L167" s="79"/>
      <c r="M167" s="78"/>
      <c r="N167" s="79"/>
      <c r="O167" s="78"/>
      <c r="P167" s="78"/>
      <c r="Q167" s="78"/>
      <c r="R167" s="78"/>
      <c r="S167" s="78"/>
      <c r="T167" s="78"/>
      <c r="U167" s="78"/>
    </row>
    <row r="168" spans="1:21">
      <c r="I168" s="469"/>
      <c r="J168" s="79"/>
      <c r="K168" s="79"/>
      <c r="L168" s="79"/>
      <c r="M168" s="78"/>
      <c r="N168" s="79"/>
      <c r="O168" s="78"/>
      <c r="P168" s="78"/>
      <c r="Q168" s="78"/>
      <c r="R168" s="78"/>
      <c r="S168" s="78"/>
      <c r="T168" s="78"/>
      <c r="U168" s="78"/>
    </row>
    <row r="169" spans="1:21">
      <c r="I169" s="469"/>
      <c r="J169" s="79"/>
      <c r="K169" s="79"/>
      <c r="L169" s="79"/>
      <c r="M169" s="78"/>
      <c r="N169" s="79"/>
      <c r="O169" s="78"/>
      <c r="P169" s="78"/>
      <c r="Q169" s="78"/>
      <c r="R169" s="78"/>
      <c r="S169" s="78"/>
      <c r="T169" s="78"/>
      <c r="U169" s="78"/>
    </row>
    <row r="170" spans="1:21">
      <c r="I170" s="469"/>
      <c r="J170" s="79"/>
      <c r="K170" s="79"/>
      <c r="L170" s="79"/>
      <c r="M170" s="78"/>
      <c r="N170" s="79"/>
      <c r="O170" s="78"/>
      <c r="P170" s="78"/>
      <c r="Q170" s="78"/>
      <c r="R170" s="78"/>
      <c r="S170" s="78"/>
      <c r="T170" s="78"/>
      <c r="U170" s="78"/>
    </row>
    <row r="171" spans="1:21">
      <c r="I171" s="469"/>
      <c r="J171" s="79"/>
      <c r="K171" s="79"/>
      <c r="L171" s="79"/>
      <c r="M171" s="78"/>
      <c r="N171" s="79"/>
      <c r="O171" s="78"/>
      <c r="P171" s="78"/>
      <c r="Q171" s="78"/>
      <c r="R171" s="78"/>
      <c r="S171" s="78"/>
      <c r="T171" s="78"/>
      <c r="U171" s="78"/>
    </row>
    <row r="172" spans="1:21">
      <c r="I172" s="469"/>
      <c r="J172" s="79"/>
      <c r="K172" s="79"/>
      <c r="L172" s="79"/>
      <c r="M172" s="78"/>
      <c r="N172" s="79"/>
      <c r="O172" s="78"/>
      <c r="P172" s="78"/>
      <c r="Q172" s="78"/>
      <c r="R172" s="78"/>
      <c r="S172" s="78"/>
      <c r="T172" s="78"/>
      <c r="U172" s="78"/>
    </row>
    <row r="173" spans="1:21">
      <c r="I173" s="469"/>
      <c r="J173" s="79"/>
      <c r="K173" s="79"/>
      <c r="L173" s="79"/>
      <c r="M173" s="78"/>
      <c r="N173" s="79"/>
      <c r="O173" s="78"/>
      <c r="P173" s="78"/>
      <c r="Q173" s="78"/>
      <c r="R173" s="78"/>
      <c r="S173" s="78"/>
      <c r="T173" s="78"/>
      <c r="U173" s="78"/>
    </row>
    <row r="174" spans="1:21">
      <c r="I174" s="469"/>
      <c r="J174" s="79"/>
      <c r="K174" s="79"/>
      <c r="L174" s="79"/>
      <c r="M174" s="78"/>
      <c r="N174" s="79"/>
      <c r="O174" s="78"/>
      <c r="P174" s="78"/>
      <c r="Q174" s="78"/>
      <c r="R174" s="78"/>
      <c r="S174" s="78"/>
      <c r="T174" s="78"/>
      <c r="U174" s="78"/>
    </row>
    <row r="175" spans="1:21">
      <c r="I175" s="469"/>
      <c r="J175" s="79"/>
      <c r="K175" s="79"/>
      <c r="L175" s="79"/>
      <c r="M175" s="78"/>
      <c r="N175" s="79"/>
      <c r="O175" s="78"/>
      <c r="P175" s="78"/>
      <c r="Q175" s="78"/>
      <c r="R175" s="78"/>
      <c r="S175" s="78"/>
      <c r="T175" s="78"/>
      <c r="U175" s="78"/>
    </row>
    <row r="176" spans="1:21">
      <c r="I176" s="469"/>
      <c r="J176" s="79"/>
      <c r="K176" s="79"/>
      <c r="L176" s="79"/>
      <c r="M176" s="78"/>
      <c r="N176" s="79"/>
      <c r="O176" s="78"/>
      <c r="P176" s="78"/>
      <c r="Q176" s="78"/>
      <c r="R176" s="78"/>
      <c r="S176" s="78"/>
      <c r="T176" s="78"/>
      <c r="U176" s="78"/>
    </row>
    <row r="177" spans="1:21">
      <c r="I177" s="469"/>
      <c r="J177" s="79"/>
      <c r="K177" s="79"/>
      <c r="L177" s="79"/>
      <c r="M177" s="78"/>
      <c r="N177" s="79"/>
      <c r="O177" s="78"/>
      <c r="P177" s="78"/>
      <c r="Q177" s="78"/>
      <c r="R177" s="78"/>
      <c r="S177" s="78"/>
      <c r="T177" s="78"/>
      <c r="U177" s="78"/>
    </row>
    <row r="178" spans="1:21">
      <c r="A178" s="17"/>
      <c r="I178" s="470"/>
      <c r="J178" s="79"/>
      <c r="K178" s="79"/>
      <c r="L178" s="79"/>
      <c r="M178" s="78"/>
      <c r="N178" s="79"/>
      <c r="O178" s="78"/>
      <c r="P178" s="78"/>
      <c r="Q178" s="78"/>
      <c r="R178" s="78"/>
      <c r="S178" s="78"/>
      <c r="T178" s="78"/>
      <c r="U178" s="78"/>
    </row>
    <row r="179" spans="1:21">
      <c r="A179" s="17"/>
      <c r="I179" s="470"/>
      <c r="J179" s="79"/>
      <c r="K179" s="79"/>
      <c r="L179" s="79"/>
      <c r="M179" s="78"/>
      <c r="N179" s="79"/>
      <c r="O179" s="78"/>
      <c r="P179" s="78"/>
      <c r="Q179" s="78"/>
      <c r="R179" s="78"/>
      <c r="S179" s="78"/>
      <c r="T179" s="78"/>
      <c r="U179" s="78"/>
    </row>
    <row r="180" spans="1:21">
      <c r="A180" s="17"/>
      <c r="I180" s="470"/>
      <c r="J180" s="79"/>
      <c r="K180" s="79"/>
      <c r="L180" s="79"/>
      <c r="M180" s="78"/>
      <c r="N180" s="79"/>
      <c r="O180" s="78"/>
      <c r="P180" s="78"/>
      <c r="Q180" s="78"/>
      <c r="R180" s="78"/>
      <c r="S180" s="78"/>
      <c r="T180" s="78"/>
      <c r="U180" s="78"/>
    </row>
    <row r="181" spans="1:21">
      <c r="A181" s="17"/>
      <c r="I181" s="470"/>
      <c r="J181" s="79"/>
      <c r="K181" s="79"/>
      <c r="L181" s="79"/>
      <c r="M181" s="78"/>
      <c r="N181" s="79"/>
      <c r="O181" s="78"/>
      <c r="P181" s="78"/>
      <c r="Q181" s="78"/>
      <c r="R181" s="78"/>
      <c r="S181" s="78"/>
      <c r="T181" s="78"/>
      <c r="U181" s="78"/>
    </row>
    <row r="182" spans="1:21">
      <c r="A182" s="17"/>
      <c r="I182" s="470"/>
      <c r="J182" s="79"/>
      <c r="K182" s="79"/>
      <c r="L182" s="79"/>
      <c r="M182" s="78"/>
      <c r="N182" s="79"/>
      <c r="O182" s="78"/>
      <c r="P182" s="78"/>
      <c r="Q182" s="78"/>
      <c r="R182" s="78"/>
      <c r="S182" s="78"/>
      <c r="T182" s="78"/>
      <c r="U182" s="78"/>
    </row>
    <row r="183" spans="1:21">
      <c r="A183" s="17"/>
      <c r="I183" s="470"/>
      <c r="J183" s="79"/>
      <c r="K183" s="79"/>
      <c r="L183" s="79"/>
      <c r="M183" s="78"/>
      <c r="N183" s="79"/>
      <c r="O183" s="78"/>
      <c r="P183" s="78"/>
      <c r="Q183" s="78"/>
      <c r="R183" s="78"/>
      <c r="S183" s="78"/>
      <c r="T183" s="78"/>
      <c r="U183" s="78"/>
    </row>
    <row r="184" spans="1:21">
      <c r="A184" s="17"/>
      <c r="I184" s="470"/>
      <c r="J184" s="79"/>
      <c r="K184" s="79"/>
      <c r="L184" s="79"/>
      <c r="M184" s="78"/>
      <c r="N184" s="79"/>
      <c r="O184" s="78"/>
      <c r="P184" s="78"/>
      <c r="Q184" s="78"/>
      <c r="R184" s="78"/>
      <c r="S184" s="78"/>
      <c r="T184" s="78"/>
      <c r="U184" s="78"/>
    </row>
    <row r="185" spans="1:21">
      <c r="A185" s="17"/>
      <c r="I185" s="470"/>
      <c r="J185" s="79"/>
      <c r="K185" s="79"/>
      <c r="L185" s="79"/>
      <c r="M185" s="78"/>
      <c r="N185" s="79"/>
      <c r="O185" s="78"/>
      <c r="P185" s="78"/>
      <c r="Q185" s="78"/>
      <c r="R185" s="78"/>
      <c r="S185" s="78"/>
      <c r="T185" s="78"/>
      <c r="U185" s="78"/>
    </row>
    <row r="186" spans="1:21">
      <c r="I186" s="469"/>
      <c r="J186" s="79"/>
      <c r="K186" s="79"/>
      <c r="L186" s="79"/>
      <c r="M186" s="78"/>
      <c r="N186" s="79"/>
      <c r="O186" s="78"/>
      <c r="P186" s="78"/>
      <c r="Q186" s="78"/>
      <c r="R186" s="78"/>
      <c r="S186" s="78"/>
      <c r="T186" s="78"/>
      <c r="U186" s="78"/>
    </row>
    <row r="187" spans="1:21">
      <c r="I187" s="469"/>
      <c r="J187" s="79"/>
      <c r="K187" s="79"/>
      <c r="L187" s="79"/>
      <c r="M187" s="78"/>
      <c r="N187" s="79"/>
      <c r="O187" s="78"/>
      <c r="P187" s="78"/>
      <c r="Q187" s="78"/>
      <c r="R187" s="78"/>
      <c r="S187" s="78"/>
      <c r="T187" s="78"/>
      <c r="U187" s="78"/>
    </row>
    <row r="188" spans="1:21">
      <c r="I188" s="469"/>
      <c r="J188" s="79"/>
      <c r="K188" s="79"/>
      <c r="L188" s="79"/>
      <c r="M188" s="78"/>
      <c r="N188" s="79"/>
      <c r="O188" s="78"/>
      <c r="P188" s="78"/>
      <c r="Q188" s="78"/>
      <c r="R188" s="78"/>
      <c r="S188" s="78"/>
      <c r="T188" s="78"/>
      <c r="U188" s="78"/>
    </row>
    <row r="189" spans="1:21">
      <c r="I189" s="469"/>
      <c r="J189" s="79"/>
      <c r="K189" s="79"/>
      <c r="L189" s="79"/>
      <c r="M189" s="78"/>
      <c r="N189" s="79"/>
      <c r="O189" s="78"/>
      <c r="P189" s="78"/>
      <c r="Q189" s="78"/>
      <c r="R189" s="78"/>
      <c r="S189" s="78"/>
      <c r="T189" s="78"/>
      <c r="U189" s="78"/>
    </row>
    <row r="190" spans="1:21">
      <c r="I190" s="469"/>
      <c r="J190" s="79"/>
      <c r="K190" s="79"/>
      <c r="L190" s="79"/>
      <c r="M190" s="78"/>
      <c r="N190" s="79"/>
      <c r="O190" s="78"/>
      <c r="P190" s="78"/>
      <c r="Q190" s="78"/>
      <c r="R190" s="78"/>
      <c r="S190" s="78"/>
      <c r="T190" s="78"/>
      <c r="U190" s="78"/>
    </row>
    <row r="191" spans="1:21">
      <c r="I191" s="469"/>
      <c r="J191" s="79"/>
      <c r="K191" s="79"/>
      <c r="L191" s="79"/>
      <c r="M191" s="78"/>
      <c r="N191" s="79"/>
      <c r="O191" s="78"/>
      <c r="P191" s="78"/>
      <c r="Q191" s="78"/>
      <c r="R191" s="78"/>
      <c r="S191" s="78"/>
      <c r="T191" s="78"/>
      <c r="U191" s="78"/>
    </row>
    <row r="192" spans="1:21">
      <c r="I192" s="469"/>
      <c r="J192" s="79"/>
      <c r="K192" s="79"/>
      <c r="L192" s="79"/>
      <c r="M192" s="78"/>
      <c r="N192" s="79"/>
      <c r="O192" s="78"/>
      <c r="P192" s="78"/>
      <c r="Q192" s="78"/>
      <c r="R192" s="78"/>
      <c r="S192" s="78"/>
      <c r="T192" s="78"/>
      <c r="U192" s="78"/>
    </row>
    <row r="193" spans="1:21">
      <c r="I193" s="469"/>
      <c r="J193" s="79"/>
      <c r="K193" s="79"/>
      <c r="L193" s="79"/>
      <c r="M193" s="78"/>
      <c r="N193" s="79"/>
      <c r="O193" s="78"/>
      <c r="P193" s="78"/>
      <c r="Q193" s="78"/>
      <c r="R193" s="78"/>
      <c r="S193" s="78"/>
      <c r="T193" s="78"/>
      <c r="U193" s="78"/>
    </row>
    <row r="194" spans="1:21">
      <c r="I194" s="469"/>
      <c r="J194" s="79"/>
      <c r="K194" s="79"/>
      <c r="L194" s="79"/>
      <c r="M194" s="78"/>
      <c r="N194" s="79"/>
      <c r="O194" s="78"/>
      <c r="P194" s="78"/>
      <c r="Q194" s="78"/>
      <c r="R194" s="78"/>
      <c r="S194" s="78"/>
      <c r="T194" s="78"/>
      <c r="U194" s="78"/>
    </row>
    <row r="195" spans="1:21">
      <c r="A195" s="17"/>
      <c r="I195" s="470"/>
      <c r="J195" s="79"/>
      <c r="K195" s="79"/>
      <c r="L195" s="79"/>
      <c r="M195" s="78"/>
      <c r="N195" s="79"/>
      <c r="O195" s="78"/>
      <c r="P195" s="78"/>
      <c r="Q195" s="78"/>
      <c r="R195" s="78"/>
      <c r="S195" s="78"/>
      <c r="T195" s="78"/>
      <c r="U195" s="78"/>
    </row>
    <row r="196" spans="1:21">
      <c r="A196" s="17"/>
      <c r="I196" s="470"/>
      <c r="J196" s="79"/>
      <c r="K196" s="79"/>
      <c r="L196" s="79"/>
      <c r="M196" s="78"/>
      <c r="N196" s="79"/>
      <c r="O196" s="78"/>
      <c r="P196" s="78"/>
      <c r="Q196" s="78"/>
      <c r="R196" s="78"/>
      <c r="S196" s="78"/>
      <c r="T196" s="78"/>
      <c r="U196" s="78"/>
    </row>
    <row r="197" spans="1:21">
      <c r="A197" s="17"/>
      <c r="I197" s="470"/>
      <c r="J197" s="79"/>
      <c r="K197" s="79"/>
      <c r="L197" s="79"/>
      <c r="M197" s="78"/>
      <c r="N197" s="79"/>
      <c r="O197" s="78"/>
      <c r="P197" s="78"/>
      <c r="Q197" s="78"/>
      <c r="R197" s="78"/>
      <c r="S197" s="78"/>
      <c r="T197" s="78"/>
      <c r="U197" s="78"/>
    </row>
    <row r="198" spans="1:21">
      <c r="A198" s="17"/>
      <c r="I198" s="470"/>
      <c r="J198" s="79"/>
      <c r="K198" s="79"/>
      <c r="L198" s="79"/>
      <c r="M198" s="78"/>
      <c r="N198" s="79"/>
      <c r="O198" s="78"/>
      <c r="P198" s="78"/>
      <c r="Q198" s="78"/>
      <c r="R198" s="78"/>
      <c r="S198" s="78"/>
      <c r="T198" s="78"/>
      <c r="U198" s="78"/>
    </row>
    <row r="199" spans="1:21">
      <c r="A199" s="17"/>
      <c r="I199" s="470"/>
      <c r="J199" s="79"/>
      <c r="K199" s="79"/>
      <c r="L199" s="79"/>
      <c r="M199" s="78"/>
      <c r="N199" s="79"/>
      <c r="O199" s="78"/>
      <c r="P199" s="78"/>
      <c r="Q199" s="78"/>
      <c r="R199" s="78"/>
      <c r="S199" s="78"/>
      <c r="T199" s="78"/>
      <c r="U199" s="78"/>
    </row>
    <row r="200" spans="1:21">
      <c r="A200" s="17"/>
      <c r="I200" s="470"/>
      <c r="J200" s="79"/>
      <c r="K200" s="79"/>
      <c r="L200" s="79"/>
      <c r="M200" s="78"/>
      <c r="N200" s="79"/>
      <c r="O200" s="78"/>
      <c r="P200" s="78"/>
      <c r="Q200" s="78"/>
      <c r="R200" s="78"/>
      <c r="S200" s="78"/>
      <c r="T200" s="78"/>
      <c r="U200" s="78"/>
    </row>
    <row r="201" spans="1:21">
      <c r="A201" s="17"/>
      <c r="I201" s="470"/>
      <c r="J201" s="79"/>
      <c r="K201" s="79"/>
      <c r="L201" s="79"/>
      <c r="M201" s="78"/>
      <c r="N201" s="79"/>
      <c r="O201" s="78"/>
      <c r="P201" s="78"/>
      <c r="Q201" s="78"/>
      <c r="R201" s="78"/>
      <c r="S201" s="78"/>
      <c r="T201" s="78"/>
      <c r="U201" s="78"/>
    </row>
    <row r="202" spans="1:21">
      <c r="A202" s="17"/>
      <c r="I202" s="470"/>
      <c r="J202" s="79"/>
      <c r="K202" s="79"/>
      <c r="L202" s="79"/>
      <c r="M202" s="78"/>
      <c r="N202" s="79"/>
      <c r="O202" s="78"/>
      <c r="P202" s="78"/>
      <c r="Q202" s="78"/>
      <c r="R202" s="78"/>
      <c r="S202" s="78"/>
      <c r="T202" s="78"/>
      <c r="U202" s="78"/>
    </row>
    <row r="203" spans="1:21">
      <c r="I203" s="469"/>
      <c r="J203" s="79"/>
      <c r="K203" s="79"/>
      <c r="L203" s="79"/>
      <c r="M203" s="78"/>
      <c r="N203" s="79"/>
      <c r="O203" s="78"/>
      <c r="P203" s="78"/>
      <c r="Q203" s="78"/>
      <c r="R203" s="78"/>
      <c r="S203" s="78"/>
      <c r="T203" s="78"/>
      <c r="U203" s="78"/>
    </row>
    <row r="204" spans="1:21">
      <c r="I204" s="469"/>
      <c r="J204" s="79"/>
      <c r="K204" s="79"/>
      <c r="L204" s="79"/>
      <c r="M204" s="78"/>
      <c r="N204" s="79"/>
      <c r="O204" s="78"/>
      <c r="P204" s="78"/>
      <c r="Q204" s="78"/>
      <c r="R204" s="78"/>
      <c r="S204" s="78"/>
      <c r="T204" s="78"/>
      <c r="U204" s="78"/>
    </row>
    <row r="205" spans="1:21">
      <c r="I205" s="469"/>
      <c r="J205" s="79"/>
      <c r="K205" s="79"/>
      <c r="L205" s="79"/>
      <c r="M205" s="78"/>
      <c r="N205" s="79"/>
      <c r="O205" s="78"/>
      <c r="P205" s="78"/>
      <c r="Q205" s="78"/>
      <c r="R205" s="78"/>
      <c r="S205" s="78"/>
      <c r="T205" s="78"/>
      <c r="U205" s="78"/>
    </row>
    <row r="206" spans="1:21">
      <c r="I206" s="469"/>
      <c r="J206" s="79"/>
      <c r="K206" s="79"/>
      <c r="L206" s="79"/>
      <c r="M206" s="78"/>
      <c r="N206" s="79"/>
      <c r="O206" s="78"/>
      <c r="P206" s="78"/>
      <c r="Q206" s="78"/>
      <c r="R206" s="78"/>
      <c r="S206" s="78"/>
      <c r="T206" s="78"/>
      <c r="U206" s="78"/>
    </row>
    <row r="207" spans="1:21">
      <c r="I207" s="469"/>
      <c r="J207" s="79"/>
      <c r="K207" s="79"/>
      <c r="L207" s="79"/>
      <c r="M207" s="78"/>
      <c r="N207" s="79"/>
      <c r="O207" s="78"/>
      <c r="P207" s="78"/>
      <c r="Q207" s="78"/>
      <c r="R207" s="78"/>
      <c r="S207" s="78"/>
      <c r="T207" s="78"/>
      <c r="U207" s="78"/>
    </row>
    <row r="208" spans="1:21">
      <c r="I208" s="469"/>
      <c r="J208" s="79"/>
      <c r="K208" s="79"/>
      <c r="L208" s="79"/>
      <c r="M208" s="78"/>
      <c r="N208" s="79"/>
      <c r="O208" s="78"/>
      <c r="P208" s="78"/>
      <c r="Q208" s="78"/>
      <c r="R208" s="78"/>
      <c r="S208" s="78"/>
      <c r="T208" s="78"/>
      <c r="U208" s="78"/>
    </row>
    <row r="209" spans="1:21">
      <c r="I209" s="469"/>
      <c r="J209" s="79"/>
      <c r="K209" s="79"/>
      <c r="L209" s="79"/>
      <c r="M209" s="78"/>
      <c r="N209" s="79"/>
      <c r="O209" s="78"/>
      <c r="P209" s="78"/>
      <c r="Q209" s="78"/>
      <c r="R209" s="78"/>
      <c r="S209" s="78"/>
      <c r="T209" s="78"/>
      <c r="U209" s="78"/>
    </row>
    <row r="210" spans="1:21">
      <c r="I210" s="469"/>
      <c r="J210" s="79"/>
      <c r="K210" s="79"/>
      <c r="L210" s="79"/>
      <c r="M210" s="78"/>
      <c r="N210" s="79"/>
      <c r="O210" s="78"/>
      <c r="P210" s="78"/>
      <c r="Q210" s="78"/>
      <c r="R210" s="78"/>
      <c r="S210" s="78"/>
      <c r="T210" s="78"/>
      <c r="U210" s="78"/>
    </row>
    <row r="211" spans="1:21">
      <c r="I211" s="469"/>
      <c r="J211" s="79"/>
      <c r="K211" s="79"/>
      <c r="L211" s="79"/>
      <c r="M211" s="78"/>
      <c r="N211" s="79"/>
      <c r="O211" s="78"/>
      <c r="P211" s="78"/>
      <c r="Q211" s="78"/>
      <c r="R211" s="78"/>
      <c r="S211" s="78"/>
      <c r="T211" s="78"/>
      <c r="U211" s="78"/>
    </row>
    <row r="212" spans="1:21">
      <c r="A212" s="17"/>
      <c r="I212" s="470"/>
      <c r="J212" s="79"/>
      <c r="K212" s="79"/>
      <c r="L212" s="79"/>
      <c r="M212" s="78"/>
      <c r="N212" s="79"/>
      <c r="O212" s="78"/>
      <c r="P212" s="78"/>
      <c r="Q212" s="78"/>
      <c r="R212" s="78"/>
      <c r="S212" s="78"/>
      <c r="T212" s="78"/>
      <c r="U212" s="78"/>
    </row>
    <row r="213" spans="1:21">
      <c r="A213" s="17"/>
      <c r="I213" s="470"/>
      <c r="J213" s="79"/>
      <c r="K213" s="79"/>
      <c r="L213" s="79"/>
      <c r="M213" s="78"/>
      <c r="N213" s="79"/>
      <c r="O213" s="78"/>
      <c r="P213" s="78"/>
      <c r="Q213" s="78"/>
      <c r="R213" s="78"/>
      <c r="S213" s="78"/>
      <c r="T213" s="78"/>
      <c r="U213" s="78"/>
    </row>
    <row r="214" spans="1:21">
      <c r="A214" s="17"/>
      <c r="I214" s="470"/>
      <c r="J214" s="79"/>
      <c r="K214" s="79"/>
      <c r="L214" s="79"/>
      <c r="M214" s="78"/>
      <c r="N214" s="79"/>
      <c r="O214" s="78"/>
      <c r="P214" s="78"/>
      <c r="Q214" s="78"/>
      <c r="R214" s="78"/>
      <c r="S214" s="78"/>
      <c r="T214" s="78"/>
      <c r="U214" s="78"/>
    </row>
    <row r="215" spans="1:21">
      <c r="A215" s="17"/>
      <c r="I215" s="470"/>
      <c r="J215" s="79"/>
      <c r="K215" s="79"/>
      <c r="L215" s="79"/>
      <c r="M215" s="78"/>
      <c r="N215" s="79"/>
      <c r="O215" s="78"/>
      <c r="P215" s="78"/>
      <c r="Q215" s="78"/>
      <c r="R215" s="78"/>
      <c r="S215" s="78"/>
      <c r="T215" s="78"/>
      <c r="U215" s="78"/>
    </row>
    <row r="216" spans="1:21">
      <c r="A216" s="17"/>
      <c r="I216" s="470"/>
      <c r="J216" s="79"/>
      <c r="K216" s="79"/>
      <c r="L216" s="79"/>
      <c r="M216" s="78"/>
      <c r="N216" s="79"/>
      <c r="O216" s="78"/>
      <c r="P216" s="78"/>
      <c r="Q216" s="78"/>
      <c r="R216" s="78"/>
      <c r="S216" s="78"/>
      <c r="T216" s="78"/>
      <c r="U216" s="78"/>
    </row>
    <row r="217" spans="1:21">
      <c r="A217" s="17"/>
      <c r="I217" s="470"/>
      <c r="J217" s="79"/>
      <c r="K217" s="79"/>
      <c r="L217" s="79"/>
      <c r="M217" s="78"/>
      <c r="N217" s="79"/>
      <c r="O217" s="78"/>
      <c r="P217" s="78"/>
      <c r="Q217" s="78"/>
      <c r="R217" s="78"/>
      <c r="S217" s="78"/>
      <c r="T217" s="78"/>
      <c r="U217" s="78"/>
    </row>
    <row r="218" spans="1:21">
      <c r="A218" s="17"/>
      <c r="I218" s="470"/>
      <c r="J218" s="79"/>
      <c r="K218" s="79"/>
      <c r="L218" s="79"/>
      <c r="M218" s="78"/>
      <c r="N218" s="79"/>
      <c r="O218" s="78"/>
      <c r="P218" s="78"/>
      <c r="Q218" s="78"/>
      <c r="R218" s="78"/>
      <c r="S218" s="78"/>
      <c r="T218" s="78"/>
      <c r="U218" s="78"/>
    </row>
    <row r="219" spans="1:21">
      <c r="A219" s="17"/>
      <c r="I219" s="470"/>
      <c r="J219" s="79"/>
      <c r="K219" s="79"/>
      <c r="L219" s="79"/>
      <c r="M219" s="78"/>
      <c r="N219" s="79"/>
      <c r="O219" s="78"/>
      <c r="P219" s="78"/>
      <c r="Q219" s="78"/>
      <c r="R219" s="78"/>
      <c r="S219" s="78"/>
      <c r="T219" s="78"/>
      <c r="U219" s="78"/>
    </row>
    <row r="220" spans="1:21">
      <c r="I220" s="469"/>
      <c r="J220" s="79"/>
      <c r="K220" s="79"/>
      <c r="L220" s="79"/>
      <c r="M220" s="78"/>
      <c r="N220" s="79"/>
      <c r="O220" s="78"/>
      <c r="P220" s="78"/>
      <c r="Q220" s="78"/>
      <c r="R220" s="78"/>
      <c r="S220" s="78"/>
      <c r="T220" s="78"/>
      <c r="U220" s="78"/>
    </row>
    <row r="221" spans="1:21">
      <c r="I221" s="469"/>
      <c r="J221" s="79"/>
      <c r="K221" s="79"/>
      <c r="L221" s="79"/>
      <c r="M221" s="78"/>
      <c r="N221" s="79"/>
      <c r="O221" s="78"/>
      <c r="P221" s="78"/>
      <c r="Q221" s="78"/>
      <c r="R221" s="78"/>
      <c r="S221" s="78"/>
      <c r="T221" s="78"/>
      <c r="U221" s="78"/>
    </row>
    <row r="222" spans="1:21">
      <c r="I222" s="469"/>
      <c r="J222" s="79"/>
      <c r="K222" s="79"/>
      <c r="L222" s="79"/>
      <c r="M222" s="78"/>
      <c r="N222" s="79"/>
      <c r="O222" s="78"/>
      <c r="P222" s="78"/>
      <c r="Q222" s="78"/>
      <c r="R222" s="78"/>
      <c r="S222" s="78"/>
      <c r="T222" s="78"/>
      <c r="U222" s="78"/>
    </row>
    <row r="223" spans="1:21">
      <c r="I223" s="469"/>
      <c r="J223" s="79"/>
      <c r="K223" s="79"/>
      <c r="L223" s="79"/>
      <c r="M223" s="78"/>
      <c r="N223" s="79"/>
      <c r="O223" s="78"/>
      <c r="P223" s="78"/>
      <c r="Q223" s="78"/>
      <c r="R223" s="78"/>
      <c r="S223" s="78"/>
      <c r="T223" s="78"/>
      <c r="U223" s="78"/>
    </row>
    <row r="224" spans="1:21">
      <c r="I224" s="469"/>
      <c r="J224" s="79"/>
      <c r="K224" s="79"/>
      <c r="L224" s="79"/>
      <c r="M224" s="78"/>
      <c r="N224" s="79"/>
      <c r="O224" s="78"/>
      <c r="P224" s="78"/>
      <c r="Q224" s="78"/>
      <c r="R224" s="78"/>
      <c r="S224" s="78"/>
      <c r="T224" s="78"/>
      <c r="U224" s="78"/>
    </row>
    <row r="225" spans="1:21">
      <c r="I225" s="469"/>
      <c r="J225" s="79"/>
      <c r="K225" s="79"/>
      <c r="L225" s="79"/>
      <c r="M225" s="78"/>
      <c r="N225" s="79"/>
      <c r="O225" s="78"/>
      <c r="P225" s="78"/>
      <c r="Q225" s="78"/>
      <c r="R225" s="78"/>
      <c r="S225" s="78"/>
      <c r="T225" s="78"/>
      <c r="U225" s="78"/>
    </row>
    <row r="226" spans="1:21">
      <c r="I226" s="469"/>
      <c r="J226" s="79"/>
      <c r="K226" s="79"/>
      <c r="L226" s="79"/>
      <c r="M226" s="78"/>
      <c r="N226" s="79"/>
      <c r="O226" s="78"/>
      <c r="P226" s="78"/>
      <c r="Q226" s="78"/>
      <c r="R226" s="78"/>
      <c r="S226" s="78"/>
      <c r="T226" s="78"/>
      <c r="U226" s="78"/>
    </row>
    <row r="227" spans="1:21">
      <c r="I227" s="469"/>
      <c r="J227" s="79"/>
      <c r="K227" s="79"/>
      <c r="L227" s="79"/>
      <c r="M227" s="78"/>
      <c r="N227" s="79"/>
      <c r="O227" s="78"/>
      <c r="P227" s="78"/>
      <c r="Q227" s="78"/>
      <c r="R227" s="78"/>
      <c r="S227" s="78"/>
      <c r="T227" s="78"/>
      <c r="U227" s="78"/>
    </row>
    <row r="228" spans="1:21">
      <c r="I228" s="469"/>
      <c r="J228" s="79"/>
      <c r="K228" s="79"/>
      <c r="L228" s="79"/>
      <c r="M228" s="78"/>
      <c r="N228" s="79"/>
      <c r="O228" s="78"/>
      <c r="P228" s="78"/>
      <c r="Q228" s="78"/>
      <c r="R228" s="78"/>
      <c r="S228" s="78"/>
      <c r="T228" s="78"/>
      <c r="U228" s="78"/>
    </row>
    <row r="229" spans="1:21">
      <c r="A229" s="17"/>
      <c r="I229" s="470"/>
      <c r="J229" s="79"/>
      <c r="K229" s="79"/>
      <c r="L229" s="79"/>
      <c r="M229" s="78"/>
      <c r="N229" s="79"/>
      <c r="O229" s="78"/>
      <c r="P229" s="78"/>
      <c r="Q229" s="78"/>
      <c r="R229" s="78"/>
      <c r="S229" s="78"/>
      <c r="T229" s="78"/>
      <c r="U229" s="78"/>
    </row>
    <row r="230" spans="1:21">
      <c r="A230" s="17"/>
      <c r="I230" s="470"/>
      <c r="J230" s="79"/>
      <c r="K230" s="79"/>
      <c r="L230" s="79"/>
      <c r="M230" s="78"/>
      <c r="N230" s="79"/>
      <c r="O230" s="78"/>
      <c r="P230" s="78"/>
      <c r="Q230" s="78"/>
      <c r="R230" s="78"/>
      <c r="S230" s="78"/>
      <c r="T230" s="78"/>
      <c r="U230" s="78"/>
    </row>
    <row r="231" spans="1:21">
      <c r="A231" s="17"/>
      <c r="I231" s="470"/>
      <c r="J231" s="79"/>
      <c r="K231" s="79"/>
      <c r="L231" s="79"/>
      <c r="M231" s="78"/>
      <c r="N231" s="79"/>
      <c r="O231" s="78"/>
      <c r="P231" s="78"/>
      <c r="Q231" s="78"/>
      <c r="R231" s="78"/>
      <c r="S231" s="78"/>
      <c r="T231" s="78"/>
      <c r="U231" s="78"/>
    </row>
    <row r="232" spans="1:21">
      <c r="A232" s="17"/>
      <c r="I232" s="470"/>
      <c r="J232" s="79"/>
      <c r="K232" s="79"/>
      <c r="L232" s="79"/>
      <c r="M232" s="78"/>
      <c r="N232" s="79"/>
      <c r="O232" s="78"/>
      <c r="P232" s="78"/>
      <c r="Q232" s="78"/>
      <c r="R232" s="78"/>
      <c r="S232" s="78"/>
      <c r="T232" s="78"/>
      <c r="U232" s="78"/>
    </row>
    <row r="233" spans="1:21">
      <c r="A233" s="17"/>
      <c r="I233" s="470"/>
      <c r="J233" s="79"/>
      <c r="K233" s="79"/>
      <c r="L233" s="79"/>
      <c r="M233" s="78"/>
      <c r="N233" s="79"/>
      <c r="O233" s="78"/>
      <c r="P233" s="78"/>
      <c r="Q233" s="78"/>
      <c r="R233" s="78"/>
      <c r="S233" s="78"/>
      <c r="T233" s="78"/>
      <c r="U233" s="78"/>
    </row>
    <row r="234" spans="1:21">
      <c r="A234" s="17"/>
      <c r="I234" s="470"/>
      <c r="J234" s="79"/>
      <c r="K234" s="79"/>
      <c r="L234" s="79"/>
      <c r="M234" s="78"/>
      <c r="N234" s="79"/>
      <c r="O234" s="78"/>
      <c r="P234" s="78"/>
      <c r="Q234" s="78"/>
      <c r="R234" s="78"/>
      <c r="S234" s="78"/>
      <c r="T234" s="78"/>
      <c r="U234" s="78"/>
    </row>
    <row r="235" spans="1:21">
      <c r="A235" s="17"/>
      <c r="I235" s="470"/>
      <c r="J235" s="79"/>
      <c r="K235" s="79"/>
      <c r="L235" s="79"/>
      <c r="M235" s="78"/>
      <c r="N235" s="79"/>
      <c r="O235" s="78"/>
      <c r="P235" s="78"/>
      <c r="Q235" s="78"/>
      <c r="R235" s="78"/>
      <c r="S235" s="78"/>
      <c r="T235" s="78"/>
      <c r="U235" s="78"/>
    </row>
    <row r="236" spans="1:21">
      <c r="A236" s="17"/>
      <c r="I236" s="470"/>
      <c r="J236" s="79"/>
      <c r="K236" s="79"/>
      <c r="L236" s="79"/>
      <c r="M236" s="78"/>
      <c r="N236" s="79"/>
      <c r="O236" s="78"/>
      <c r="P236" s="78"/>
      <c r="Q236" s="78"/>
      <c r="R236" s="78"/>
      <c r="S236" s="78"/>
      <c r="T236" s="78"/>
      <c r="U236" s="78"/>
    </row>
    <row r="237" spans="1:21">
      <c r="I237" s="469"/>
      <c r="J237" s="79"/>
      <c r="K237" s="79"/>
      <c r="L237" s="79"/>
      <c r="M237" s="78"/>
      <c r="N237" s="79"/>
      <c r="O237" s="78"/>
      <c r="P237" s="78"/>
      <c r="Q237" s="78"/>
      <c r="R237" s="78"/>
      <c r="S237" s="78"/>
      <c r="T237" s="78"/>
      <c r="U237" s="78"/>
    </row>
    <row r="238" spans="1:21">
      <c r="I238" s="469"/>
      <c r="J238" s="79"/>
      <c r="K238" s="79"/>
      <c r="L238" s="79"/>
      <c r="M238" s="78"/>
      <c r="N238" s="79"/>
      <c r="O238" s="78"/>
      <c r="P238" s="78"/>
      <c r="Q238" s="78"/>
      <c r="R238" s="78"/>
      <c r="S238" s="78"/>
      <c r="T238" s="78"/>
      <c r="U238" s="78"/>
    </row>
    <row r="239" spans="1:21">
      <c r="I239" s="469"/>
      <c r="J239" s="79"/>
      <c r="K239" s="79"/>
      <c r="L239" s="79"/>
      <c r="M239" s="78"/>
      <c r="N239" s="79"/>
      <c r="O239" s="78"/>
      <c r="P239" s="78"/>
      <c r="Q239" s="78"/>
      <c r="R239" s="78"/>
      <c r="S239" s="78"/>
      <c r="T239" s="78"/>
      <c r="U239" s="78"/>
    </row>
    <row r="240" spans="1:21">
      <c r="I240" s="469"/>
      <c r="J240" s="79"/>
      <c r="K240" s="79"/>
      <c r="L240" s="79"/>
      <c r="M240" s="78"/>
      <c r="N240" s="79"/>
      <c r="O240" s="78"/>
      <c r="P240" s="78"/>
      <c r="Q240" s="78"/>
      <c r="R240" s="78"/>
      <c r="S240" s="78"/>
      <c r="T240" s="78"/>
      <c r="U240" s="78"/>
    </row>
    <row r="241" spans="1:21">
      <c r="I241" s="469"/>
      <c r="J241" s="79"/>
      <c r="K241" s="79"/>
      <c r="L241" s="79"/>
      <c r="M241" s="78"/>
      <c r="N241" s="79"/>
      <c r="O241" s="78"/>
      <c r="P241" s="78"/>
      <c r="Q241" s="78"/>
      <c r="R241" s="78"/>
      <c r="S241" s="78"/>
      <c r="T241" s="78"/>
      <c r="U241" s="78"/>
    </row>
    <row r="242" spans="1:21">
      <c r="I242" s="469"/>
      <c r="J242" s="79"/>
      <c r="K242" s="79"/>
      <c r="L242" s="79"/>
      <c r="M242" s="78"/>
      <c r="N242" s="79"/>
      <c r="O242" s="78"/>
      <c r="P242" s="78"/>
      <c r="Q242" s="78"/>
      <c r="R242" s="78"/>
      <c r="S242" s="78"/>
      <c r="T242" s="78"/>
      <c r="U242" s="78"/>
    </row>
    <row r="243" spans="1:21">
      <c r="I243" s="469"/>
      <c r="J243" s="79"/>
      <c r="K243" s="79"/>
      <c r="L243" s="79"/>
      <c r="M243" s="78"/>
      <c r="N243" s="79"/>
      <c r="O243" s="78"/>
      <c r="P243" s="78"/>
      <c r="Q243" s="78"/>
      <c r="R243" s="78"/>
      <c r="S243" s="78"/>
      <c r="T243" s="78"/>
      <c r="U243" s="78"/>
    </row>
    <row r="244" spans="1:21">
      <c r="I244" s="469"/>
      <c r="J244" s="79"/>
      <c r="K244" s="79"/>
      <c r="L244" s="79"/>
      <c r="M244" s="78"/>
      <c r="N244" s="79"/>
      <c r="O244" s="78"/>
      <c r="P244" s="78"/>
      <c r="Q244" s="78"/>
      <c r="R244" s="78"/>
      <c r="S244" s="78"/>
      <c r="T244" s="78"/>
      <c r="U244" s="78"/>
    </row>
    <row r="245" spans="1:21">
      <c r="I245" s="469"/>
      <c r="J245" s="79"/>
      <c r="K245" s="79"/>
      <c r="L245" s="79"/>
      <c r="M245" s="78"/>
      <c r="N245" s="79"/>
      <c r="O245" s="78"/>
      <c r="P245" s="78"/>
      <c r="Q245" s="78"/>
      <c r="R245" s="78"/>
      <c r="S245" s="78"/>
      <c r="T245" s="78"/>
      <c r="U245" s="78"/>
    </row>
    <row r="246" spans="1:21">
      <c r="A246" s="17"/>
      <c r="I246" s="470"/>
      <c r="J246" s="79"/>
      <c r="K246" s="79"/>
      <c r="L246" s="79"/>
      <c r="M246" s="78"/>
      <c r="N246" s="79"/>
      <c r="O246" s="78"/>
      <c r="P246" s="78"/>
      <c r="Q246" s="78"/>
      <c r="R246" s="78"/>
      <c r="S246" s="78"/>
      <c r="T246" s="78"/>
      <c r="U246" s="78"/>
    </row>
    <row r="247" spans="1:21">
      <c r="A247" s="17"/>
      <c r="I247" s="470"/>
      <c r="J247" s="79"/>
      <c r="K247" s="79"/>
      <c r="L247" s="79"/>
      <c r="M247" s="78"/>
      <c r="N247" s="79"/>
      <c r="O247" s="78"/>
      <c r="P247" s="78"/>
      <c r="Q247" s="78"/>
      <c r="R247" s="78"/>
      <c r="S247" s="78"/>
      <c r="T247" s="78"/>
      <c r="U247" s="78"/>
    </row>
    <row r="248" spans="1:21">
      <c r="A248" s="17"/>
      <c r="I248" s="470"/>
      <c r="J248" s="79"/>
      <c r="K248" s="79"/>
      <c r="L248" s="79"/>
      <c r="M248" s="78"/>
      <c r="N248" s="79"/>
      <c r="O248" s="78"/>
      <c r="P248" s="78"/>
      <c r="Q248" s="78"/>
      <c r="R248" s="78"/>
      <c r="S248" s="78"/>
      <c r="T248" s="78"/>
      <c r="U248" s="78"/>
    </row>
    <row r="249" spans="1:21">
      <c r="A249" s="17"/>
      <c r="I249" s="470"/>
      <c r="J249" s="79"/>
      <c r="K249" s="79"/>
      <c r="L249" s="79"/>
      <c r="M249" s="78"/>
      <c r="N249" s="79"/>
      <c r="O249" s="78"/>
      <c r="P249" s="78"/>
      <c r="Q249" s="78"/>
      <c r="R249" s="78"/>
      <c r="S249" s="78"/>
      <c r="T249" s="78"/>
      <c r="U249" s="78"/>
    </row>
    <row r="250" spans="1:21">
      <c r="A250" s="17"/>
      <c r="I250" s="470"/>
      <c r="J250" s="79"/>
      <c r="K250" s="79"/>
      <c r="L250" s="79"/>
      <c r="M250" s="78"/>
      <c r="N250" s="79"/>
      <c r="O250" s="78"/>
      <c r="P250" s="78"/>
      <c r="Q250" s="78"/>
      <c r="R250" s="78"/>
      <c r="S250" s="78"/>
      <c r="T250" s="78"/>
      <c r="U250" s="78"/>
    </row>
    <row r="251" spans="1:21">
      <c r="A251" s="17"/>
      <c r="I251" s="470"/>
      <c r="J251" s="79"/>
      <c r="K251" s="79"/>
      <c r="L251" s="79"/>
      <c r="M251" s="78"/>
      <c r="N251" s="79"/>
      <c r="O251" s="78"/>
      <c r="P251" s="78"/>
      <c r="Q251" s="78"/>
      <c r="R251" s="78"/>
      <c r="S251" s="78"/>
      <c r="T251" s="78"/>
      <c r="U251" s="78"/>
    </row>
    <row r="252" spans="1:21">
      <c r="A252" s="17"/>
      <c r="I252" s="470"/>
      <c r="J252" s="79"/>
      <c r="K252" s="79"/>
      <c r="L252" s="79"/>
      <c r="M252" s="78"/>
      <c r="N252" s="79"/>
      <c r="O252" s="78"/>
      <c r="P252" s="78"/>
      <c r="Q252" s="78"/>
      <c r="R252" s="78"/>
      <c r="S252" s="78"/>
      <c r="T252" s="78"/>
      <c r="U252" s="78"/>
    </row>
    <row r="253" spans="1:21">
      <c r="A253" s="17"/>
      <c r="I253" s="470"/>
      <c r="J253" s="79"/>
      <c r="K253" s="79"/>
      <c r="L253" s="79"/>
      <c r="M253" s="78"/>
      <c r="N253" s="79"/>
      <c r="O253" s="78"/>
      <c r="P253" s="78"/>
      <c r="Q253" s="78"/>
      <c r="R253" s="78"/>
      <c r="S253" s="78"/>
      <c r="T253" s="78"/>
      <c r="U253" s="78"/>
    </row>
    <row r="254" spans="1:21">
      <c r="I254" s="469"/>
      <c r="J254" s="79"/>
      <c r="K254" s="79"/>
      <c r="L254" s="79"/>
      <c r="M254" s="78"/>
      <c r="N254" s="79"/>
      <c r="O254" s="78"/>
      <c r="P254" s="78"/>
      <c r="Q254" s="78"/>
      <c r="R254" s="78"/>
      <c r="S254" s="78"/>
      <c r="T254" s="78"/>
      <c r="U254" s="78"/>
    </row>
    <row r="255" spans="1:21">
      <c r="I255" s="469"/>
      <c r="J255" s="79"/>
      <c r="K255" s="79"/>
      <c r="L255" s="79"/>
      <c r="M255" s="78"/>
      <c r="N255" s="79"/>
      <c r="O255" s="78"/>
      <c r="P255" s="78"/>
      <c r="Q255" s="78"/>
      <c r="R255" s="78"/>
      <c r="S255" s="78"/>
      <c r="T255" s="78"/>
      <c r="U255" s="78"/>
    </row>
    <row r="256" spans="1:21">
      <c r="I256" s="469"/>
      <c r="J256" s="79"/>
      <c r="K256" s="79"/>
      <c r="L256" s="79"/>
      <c r="M256" s="78"/>
      <c r="N256" s="79"/>
      <c r="O256" s="78"/>
      <c r="P256" s="78"/>
      <c r="Q256" s="78"/>
      <c r="R256" s="78"/>
      <c r="S256" s="78"/>
      <c r="T256" s="78"/>
      <c r="U256" s="78"/>
    </row>
    <row r="257" spans="1:21">
      <c r="I257" s="469"/>
      <c r="J257" s="79"/>
      <c r="K257" s="79"/>
      <c r="L257" s="79"/>
      <c r="M257" s="78"/>
      <c r="N257" s="79"/>
      <c r="O257" s="78"/>
      <c r="P257" s="78"/>
      <c r="Q257" s="78"/>
      <c r="R257" s="78"/>
      <c r="S257" s="78"/>
      <c r="T257" s="78"/>
      <c r="U257" s="78"/>
    </row>
    <row r="258" spans="1:21">
      <c r="I258" s="469"/>
      <c r="J258" s="79"/>
      <c r="K258" s="79"/>
      <c r="L258" s="79"/>
      <c r="M258" s="78"/>
      <c r="N258" s="79"/>
      <c r="O258" s="78"/>
      <c r="P258" s="78"/>
      <c r="Q258" s="78"/>
      <c r="R258" s="78"/>
      <c r="S258" s="78"/>
      <c r="T258" s="78"/>
      <c r="U258" s="78"/>
    </row>
    <row r="259" spans="1:21">
      <c r="I259" s="469"/>
      <c r="J259" s="79"/>
      <c r="K259" s="79"/>
      <c r="L259" s="79"/>
      <c r="M259" s="78"/>
      <c r="N259" s="79"/>
      <c r="O259" s="78"/>
      <c r="P259" s="78"/>
      <c r="Q259" s="78"/>
      <c r="R259" s="78"/>
      <c r="S259" s="78"/>
      <c r="T259" s="78"/>
      <c r="U259" s="78"/>
    </row>
    <row r="260" spans="1:21">
      <c r="I260" s="469"/>
      <c r="J260" s="79"/>
      <c r="K260" s="79"/>
      <c r="L260" s="79"/>
      <c r="M260" s="78"/>
      <c r="N260" s="79"/>
      <c r="O260" s="78"/>
      <c r="P260" s="78"/>
      <c r="Q260" s="78"/>
      <c r="R260" s="78"/>
      <c r="S260" s="78"/>
      <c r="T260" s="78"/>
      <c r="U260" s="78"/>
    </row>
    <row r="261" spans="1:21">
      <c r="I261" s="469"/>
      <c r="J261" s="79"/>
      <c r="K261" s="79"/>
      <c r="L261" s="79"/>
      <c r="M261" s="78"/>
      <c r="N261" s="79"/>
      <c r="O261" s="78"/>
      <c r="P261" s="78"/>
      <c r="Q261" s="78"/>
      <c r="R261" s="78"/>
      <c r="S261" s="78"/>
      <c r="T261" s="78"/>
      <c r="U261" s="78"/>
    </row>
    <row r="262" spans="1:21">
      <c r="I262" s="469"/>
      <c r="J262" s="79"/>
      <c r="K262" s="79"/>
      <c r="L262" s="79"/>
      <c r="M262" s="78"/>
      <c r="N262" s="79"/>
      <c r="O262" s="78"/>
      <c r="P262" s="78"/>
      <c r="Q262" s="78"/>
      <c r="R262" s="78"/>
      <c r="S262" s="78"/>
      <c r="T262" s="78"/>
      <c r="U262" s="78"/>
    </row>
    <row r="263" spans="1:21">
      <c r="A263" s="17"/>
      <c r="I263" s="470"/>
      <c r="J263" s="79"/>
      <c r="K263" s="79"/>
      <c r="L263" s="79"/>
      <c r="M263" s="78"/>
      <c r="N263" s="79"/>
      <c r="O263" s="78"/>
      <c r="P263" s="78"/>
      <c r="Q263" s="78"/>
      <c r="R263" s="78"/>
      <c r="S263" s="78"/>
      <c r="T263" s="78"/>
      <c r="U263" s="78"/>
    </row>
    <row r="264" spans="1:21">
      <c r="A264" s="17"/>
      <c r="I264" s="470"/>
      <c r="J264" s="79"/>
      <c r="K264" s="79"/>
      <c r="L264" s="79"/>
      <c r="M264" s="78"/>
      <c r="N264" s="79"/>
      <c r="O264" s="78"/>
      <c r="P264" s="78"/>
      <c r="Q264" s="78"/>
      <c r="R264" s="78"/>
      <c r="S264" s="78"/>
      <c r="T264" s="78"/>
      <c r="U264" s="78"/>
    </row>
    <row r="265" spans="1:21">
      <c r="A265" s="17"/>
      <c r="I265" s="470"/>
      <c r="J265" s="79"/>
      <c r="K265" s="79"/>
      <c r="L265" s="79"/>
      <c r="M265" s="78"/>
      <c r="N265" s="79"/>
      <c r="O265" s="78"/>
      <c r="P265" s="78"/>
      <c r="Q265" s="78"/>
      <c r="R265" s="78"/>
      <c r="S265" s="78"/>
      <c r="T265" s="78"/>
      <c r="U265" s="78"/>
    </row>
    <row r="266" spans="1:21">
      <c r="A266" s="17"/>
      <c r="I266" s="470"/>
      <c r="J266" s="79"/>
      <c r="K266" s="79"/>
      <c r="L266" s="79"/>
      <c r="M266" s="78"/>
      <c r="N266" s="79"/>
      <c r="O266" s="78"/>
      <c r="P266" s="78"/>
      <c r="Q266" s="78"/>
      <c r="R266" s="78"/>
      <c r="S266" s="78"/>
      <c r="T266" s="78"/>
      <c r="U266" s="78"/>
    </row>
    <row r="267" spans="1:21">
      <c r="A267" s="17"/>
      <c r="I267" s="470"/>
      <c r="J267" s="79"/>
      <c r="K267" s="79"/>
      <c r="L267" s="79"/>
      <c r="M267" s="78"/>
      <c r="N267" s="79"/>
      <c r="O267" s="78"/>
      <c r="P267" s="78"/>
      <c r="Q267" s="78"/>
      <c r="R267" s="78"/>
      <c r="S267" s="78"/>
      <c r="T267" s="78"/>
      <c r="U267" s="78"/>
    </row>
    <row r="268" spans="1:21">
      <c r="A268" s="17"/>
      <c r="I268" s="470"/>
      <c r="J268" s="79"/>
      <c r="K268" s="79"/>
      <c r="L268" s="79"/>
      <c r="M268" s="78"/>
      <c r="N268" s="79"/>
      <c r="O268" s="78"/>
      <c r="P268" s="78"/>
      <c r="Q268" s="78"/>
      <c r="R268" s="78"/>
      <c r="S268" s="78"/>
      <c r="T268" s="78"/>
      <c r="U268" s="78"/>
    </row>
    <row r="269" spans="1:21">
      <c r="A269" s="17"/>
      <c r="I269" s="470"/>
      <c r="J269" s="79"/>
      <c r="K269" s="79"/>
      <c r="L269" s="79"/>
      <c r="M269" s="78"/>
      <c r="N269" s="79"/>
      <c r="O269" s="78"/>
      <c r="P269" s="78"/>
      <c r="Q269" s="78"/>
      <c r="R269" s="78"/>
      <c r="S269" s="78"/>
      <c r="T269" s="78"/>
      <c r="U269" s="78"/>
    </row>
    <row r="270" spans="1:21">
      <c r="A270" s="17"/>
      <c r="I270" s="470"/>
      <c r="J270" s="79"/>
      <c r="K270" s="79"/>
      <c r="L270" s="79"/>
      <c r="M270" s="78"/>
      <c r="N270" s="79"/>
      <c r="O270" s="78"/>
      <c r="P270" s="78"/>
      <c r="Q270" s="78"/>
      <c r="R270" s="78"/>
      <c r="S270" s="78"/>
      <c r="T270" s="78"/>
      <c r="U270" s="78"/>
    </row>
    <row r="271" spans="1:21">
      <c r="I271" s="469"/>
      <c r="J271" s="79"/>
      <c r="K271" s="79"/>
      <c r="L271" s="79"/>
      <c r="M271" s="78"/>
      <c r="N271" s="79"/>
      <c r="O271" s="78"/>
      <c r="P271" s="78"/>
      <c r="Q271" s="78"/>
      <c r="R271" s="78"/>
      <c r="S271" s="78"/>
      <c r="T271" s="78"/>
      <c r="U271" s="78"/>
    </row>
    <row r="272" spans="1:21">
      <c r="I272" s="469"/>
      <c r="J272" s="79"/>
      <c r="K272" s="79"/>
      <c r="L272" s="79"/>
      <c r="M272" s="78"/>
      <c r="N272" s="79"/>
      <c r="O272" s="78"/>
      <c r="P272" s="78"/>
      <c r="Q272" s="78"/>
      <c r="R272" s="78"/>
      <c r="S272" s="78"/>
      <c r="T272" s="78"/>
      <c r="U272" s="78"/>
    </row>
    <row r="273" spans="1:21">
      <c r="I273" s="469"/>
      <c r="J273" s="79"/>
      <c r="K273" s="79"/>
      <c r="L273" s="79"/>
      <c r="M273" s="78"/>
      <c r="N273" s="79"/>
      <c r="O273" s="78"/>
      <c r="P273" s="78"/>
      <c r="Q273" s="78"/>
      <c r="R273" s="78"/>
      <c r="S273" s="78"/>
      <c r="T273" s="78"/>
      <c r="U273" s="78"/>
    </row>
    <row r="274" spans="1:21">
      <c r="I274" s="469"/>
      <c r="J274" s="79"/>
      <c r="K274" s="79"/>
      <c r="L274" s="79"/>
      <c r="M274" s="78"/>
      <c r="N274" s="79"/>
      <c r="O274" s="78"/>
      <c r="P274" s="78"/>
      <c r="Q274" s="78"/>
      <c r="R274" s="78"/>
      <c r="S274" s="78"/>
      <c r="T274" s="78"/>
      <c r="U274" s="78"/>
    </row>
    <row r="275" spans="1:21">
      <c r="I275" s="469"/>
      <c r="J275" s="79"/>
      <c r="K275" s="79"/>
      <c r="L275" s="79"/>
      <c r="M275" s="78"/>
      <c r="N275" s="79"/>
      <c r="O275" s="78"/>
      <c r="P275" s="78"/>
      <c r="Q275" s="78"/>
      <c r="R275" s="78"/>
      <c r="S275" s="78"/>
      <c r="T275" s="78"/>
      <c r="U275" s="78"/>
    </row>
    <row r="276" spans="1:21">
      <c r="I276" s="469"/>
      <c r="J276" s="79"/>
      <c r="K276" s="79"/>
      <c r="L276" s="79"/>
      <c r="M276" s="78"/>
      <c r="N276" s="79"/>
      <c r="O276" s="78"/>
      <c r="P276" s="78"/>
      <c r="Q276" s="78"/>
      <c r="R276" s="78"/>
      <c r="S276" s="78"/>
      <c r="T276" s="78"/>
      <c r="U276" s="78"/>
    </row>
    <row r="277" spans="1:21">
      <c r="I277" s="469"/>
      <c r="J277" s="79"/>
      <c r="K277" s="79"/>
      <c r="L277" s="79"/>
      <c r="M277" s="78"/>
      <c r="N277" s="79"/>
      <c r="O277" s="78"/>
      <c r="P277" s="78"/>
      <c r="Q277" s="78"/>
      <c r="R277" s="78"/>
      <c r="S277" s="78"/>
      <c r="T277" s="78"/>
      <c r="U277" s="78"/>
    </row>
    <row r="278" spans="1:21">
      <c r="I278" s="469"/>
      <c r="J278" s="79"/>
      <c r="K278" s="79"/>
      <c r="L278" s="79"/>
      <c r="M278" s="78"/>
      <c r="N278" s="79"/>
      <c r="O278" s="78"/>
      <c r="P278" s="78"/>
      <c r="Q278" s="78"/>
      <c r="R278" s="78"/>
      <c r="S278" s="78"/>
      <c r="T278" s="78"/>
      <c r="U278" s="78"/>
    </row>
    <row r="279" spans="1:21">
      <c r="I279" s="469"/>
      <c r="J279" s="79"/>
      <c r="K279" s="79"/>
      <c r="L279" s="79"/>
      <c r="M279" s="78"/>
      <c r="N279" s="79"/>
      <c r="O279" s="78"/>
      <c r="P279" s="78"/>
      <c r="Q279" s="78"/>
      <c r="R279" s="78"/>
      <c r="S279" s="78"/>
      <c r="T279" s="78"/>
      <c r="U279" s="78"/>
    </row>
    <row r="280" spans="1:21">
      <c r="A280" s="17"/>
      <c r="I280" s="470"/>
      <c r="J280" s="79"/>
      <c r="K280" s="79"/>
      <c r="L280" s="79"/>
      <c r="M280" s="78"/>
      <c r="N280" s="79"/>
      <c r="O280" s="78"/>
      <c r="P280" s="78"/>
      <c r="Q280" s="78"/>
      <c r="R280" s="78"/>
      <c r="S280" s="78"/>
      <c r="T280" s="78"/>
      <c r="U280" s="78"/>
    </row>
    <row r="281" spans="1:21">
      <c r="A281" s="17"/>
      <c r="I281" s="470"/>
      <c r="J281" s="79"/>
      <c r="K281" s="79"/>
      <c r="L281" s="79"/>
      <c r="M281" s="78"/>
      <c r="N281" s="79"/>
      <c r="O281" s="78"/>
      <c r="P281" s="78"/>
      <c r="Q281" s="78"/>
      <c r="R281" s="78"/>
      <c r="S281" s="78"/>
      <c r="T281" s="78"/>
      <c r="U281" s="78"/>
    </row>
    <row r="282" spans="1:21">
      <c r="A282" s="17"/>
      <c r="I282" s="470"/>
      <c r="J282" s="79"/>
      <c r="K282" s="79"/>
      <c r="L282" s="79"/>
      <c r="M282" s="78"/>
      <c r="N282" s="79"/>
      <c r="O282" s="78"/>
      <c r="P282" s="78"/>
      <c r="Q282" s="78"/>
      <c r="R282" s="78"/>
      <c r="S282" s="78"/>
      <c r="T282" s="78"/>
      <c r="U282" s="78"/>
    </row>
    <row r="283" spans="1:21">
      <c r="A283" s="17"/>
      <c r="I283" s="470"/>
      <c r="J283" s="79"/>
      <c r="K283" s="79"/>
      <c r="L283" s="79"/>
      <c r="M283" s="78"/>
      <c r="N283" s="79"/>
      <c r="O283" s="78"/>
      <c r="P283" s="78"/>
      <c r="Q283" s="78"/>
      <c r="R283" s="78"/>
      <c r="S283" s="78"/>
      <c r="T283" s="78"/>
      <c r="U283" s="78"/>
    </row>
    <row r="284" spans="1:21">
      <c r="A284" s="17"/>
      <c r="I284" s="470"/>
      <c r="J284" s="79"/>
      <c r="K284" s="79"/>
      <c r="L284" s="79"/>
      <c r="M284" s="78"/>
      <c r="N284" s="79"/>
      <c r="O284" s="78"/>
      <c r="P284" s="78"/>
      <c r="Q284" s="78"/>
      <c r="R284" s="78"/>
      <c r="S284" s="78"/>
      <c r="T284" s="78"/>
      <c r="U284" s="78"/>
    </row>
    <row r="285" spans="1:21">
      <c r="A285" s="17"/>
      <c r="I285" s="470"/>
      <c r="J285" s="79"/>
      <c r="K285" s="79"/>
      <c r="L285" s="79"/>
      <c r="M285" s="78"/>
      <c r="N285" s="79"/>
      <c r="O285" s="78"/>
      <c r="P285" s="78"/>
      <c r="Q285" s="78"/>
      <c r="R285" s="78"/>
      <c r="S285" s="78"/>
      <c r="T285" s="78"/>
      <c r="U285" s="78"/>
    </row>
    <row r="286" spans="1:21">
      <c r="A286" s="17"/>
      <c r="I286" s="470"/>
      <c r="J286" s="79"/>
      <c r="K286" s="79"/>
      <c r="L286" s="79"/>
      <c r="M286" s="78"/>
      <c r="N286" s="79"/>
      <c r="O286" s="78"/>
      <c r="P286" s="78"/>
      <c r="Q286" s="78"/>
      <c r="R286" s="78"/>
      <c r="S286" s="78"/>
      <c r="T286" s="78"/>
      <c r="U286" s="78"/>
    </row>
    <row r="287" spans="1:21">
      <c r="A287" s="17"/>
      <c r="I287" s="470"/>
      <c r="J287" s="79"/>
      <c r="K287" s="79"/>
      <c r="L287" s="79"/>
      <c r="M287" s="78"/>
      <c r="N287" s="79"/>
      <c r="O287" s="78"/>
      <c r="P287" s="78"/>
      <c r="Q287" s="78"/>
      <c r="R287" s="78"/>
      <c r="S287" s="78"/>
      <c r="T287" s="78"/>
      <c r="U287" s="78"/>
    </row>
    <row r="288" spans="1:21">
      <c r="I288" s="469"/>
      <c r="J288" s="79"/>
      <c r="K288" s="79"/>
      <c r="L288" s="79"/>
      <c r="M288" s="78"/>
      <c r="N288" s="79"/>
      <c r="O288" s="78"/>
      <c r="P288" s="78"/>
      <c r="Q288" s="78"/>
      <c r="R288" s="78"/>
      <c r="S288" s="78"/>
      <c r="T288" s="78"/>
      <c r="U288" s="78"/>
    </row>
    <row r="289" spans="1:21">
      <c r="I289" s="469"/>
      <c r="J289" s="79"/>
      <c r="K289" s="79"/>
      <c r="L289" s="79"/>
      <c r="M289" s="78"/>
      <c r="N289" s="79"/>
      <c r="O289" s="78"/>
      <c r="P289" s="78"/>
      <c r="Q289" s="78"/>
      <c r="R289" s="78"/>
      <c r="S289" s="78"/>
      <c r="T289" s="78"/>
      <c r="U289" s="78"/>
    </row>
    <row r="290" spans="1:21">
      <c r="I290" s="469"/>
      <c r="J290" s="79"/>
      <c r="K290" s="79"/>
      <c r="L290" s="79"/>
      <c r="M290" s="78"/>
      <c r="N290" s="79"/>
      <c r="O290" s="78"/>
      <c r="P290" s="78"/>
      <c r="Q290" s="78"/>
      <c r="R290" s="78"/>
      <c r="S290" s="78"/>
      <c r="T290" s="78"/>
      <c r="U290" s="78"/>
    </row>
    <row r="291" spans="1:21">
      <c r="I291" s="469"/>
      <c r="J291" s="79"/>
      <c r="K291" s="79"/>
      <c r="L291" s="79"/>
      <c r="M291" s="78"/>
      <c r="N291" s="79"/>
      <c r="O291" s="78"/>
      <c r="P291" s="78"/>
      <c r="Q291" s="78"/>
      <c r="R291" s="78"/>
      <c r="S291" s="78"/>
      <c r="T291" s="78"/>
      <c r="U291" s="78"/>
    </row>
    <row r="292" spans="1:21">
      <c r="I292" s="469"/>
      <c r="J292" s="79"/>
      <c r="K292" s="79"/>
      <c r="L292" s="79"/>
      <c r="M292" s="78"/>
      <c r="N292" s="79"/>
      <c r="O292" s="78"/>
      <c r="P292" s="78"/>
      <c r="Q292" s="78"/>
      <c r="R292" s="78"/>
      <c r="S292" s="78"/>
      <c r="T292" s="78"/>
      <c r="U292" s="78"/>
    </row>
    <row r="293" spans="1:21">
      <c r="I293" s="469"/>
      <c r="J293" s="79"/>
      <c r="K293" s="79"/>
      <c r="L293" s="79"/>
      <c r="M293" s="78"/>
      <c r="N293" s="79"/>
      <c r="O293" s="78"/>
      <c r="P293" s="78"/>
      <c r="Q293" s="78"/>
      <c r="R293" s="78"/>
      <c r="S293" s="78"/>
      <c r="T293" s="78"/>
      <c r="U293" s="78"/>
    </row>
    <row r="294" spans="1:21">
      <c r="I294" s="469"/>
      <c r="J294" s="79"/>
      <c r="K294" s="79"/>
      <c r="L294" s="79"/>
      <c r="M294" s="78"/>
      <c r="N294" s="79"/>
      <c r="O294" s="78"/>
      <c r="P294" s="78"/>
      <c r="Q294" s="78"/>
      <c r="R294" s="78"/>
      <c r="S294" s="78"/>
      <c r="T294" s="78"/>
      <c r="U294" s="78"/>
    </row>
    <row r="295" spans="1:21">
      <c r="I295" s="469"/>
      <c r="J295" s="79"/>
      <c r="K295" s="79"/>
      <c r="L295" s="79"/>
      <c r="M295" s="78"/>
      <c r="N295" s="79"/>
      <c r="O295" s="78"/>
      <c r="P295" s="78"/>
      <c r="Q295" s="78"/>
      <c r="R295" s="78"/>
      <c r="S295" s="78"/>
      <c r="T295" s="78"/>
      <c r="U295" s="78"/>
    </row>
    <row r="296" spans="1:21">
      <c r="I296" s="469"/>
      <c r="J296" s="79"/>
      <c r="K296" s="79"/>
      <c r="L296" s="79"/>
      <c r="M296" s="78"/>
      <c r="N296" s="79"/>
      <c r="O296" s="78"/>
      <c r="P296" s="78"/>
      <c r="Q296" s="78"/>
      <c r="R296" s="78"/>
      <c r="S296" s="78"/>
      <c r="T296" s="78"/>
      <c r="U296" s="78"/>
    </row>
    <row r="297" spans="1:21">
      <c r="A297" s="17"/>
      <c r="I297" s="470"/>
      <c r="J297" s="79"/>
      <c r="K297" s="79"/>
      <c r="L297" s="79"/>
      <c r="M297" s="78"/>
      <c r="N297" s="79"/>
      <c r="O297" s="78"/>
      <c r="P297" s="78"/>
      <c r="Q297" s="78"/>
      <c r="R297" s="78"/>
      <c r="S297" s="78"/>
      <c r="T297" s="78"/>
      <c r="U297" s="78"/>
    </row>
    <row r="298" spans="1:21">
      <c r="A298" s="17"/>
      <c r="I298" s="470"/>
      <c r="J298" s="79"/>
      <c r="K298" s="79"/>
      <c r="L298" s="79"/>
      <c r="M298" s="78"/>
      <c r="N298" s="79"/>
      <c r="O298" s="78"/>
      <c r="P298" s="78"/>
      <c r="Q298" s="78"/>
      <c r="R298" s="78"/>
      <c r="S298" s="78"/>
      <c r="T298" s="78"/>
      <c r="U298" s="78"/>
    </row>
    <row r="299" spans="1:21">
      <c r="A299" s="17"/>
      <c r="I299" s="470"/>
      <c r="J299" s="79"/>
      <c r="K299" s="79"/>
      <c r="L299" s="79"/>
      <c r="M299" s="78"/>
      <c r="N299" s="79"/>
      <c r="O299" s="78"/>
      <c r="P299" s="78"/>
      <c r="Q299" s="78"/>
      <c r="R299" s="78"/>
      <c r="S299" s="78"/>
      <c r="T299" s="78"/>
      <c r="U299" s="78"/>
    </row>
    <row r="300" spans="1:21">
      <c r="A300" s="17"/>
      <c r="I300" s="470"/>
      <c r="J300" s="79"/>
      <c r="K300" s="79"/>
      <c r="L300" s="79"/>
      <c r="M300" s="78"/>
      <c r="N300" s="79"/>
      <c r="O300" s="78"/>
      <c r="P300" s="78"/>
      <c r="Q300" s="78"/>
      <c r="R300" s="78"/>
      <c r="S300" s="78"/>
      <c r="T300" s="78"/>
      <c r="U300" s="78"/>
    </row>
    <row r="301" spans="1:21">
      <c r="A301" s="17"/>
      <c r="I301" s="470"/>
      <c r="J301" s="79"/>
      <c r="K301" s="79"/>
      <c r="L301" s="79"/>
      <c r="M301" s="78"/>
      <c r="N301" s="79"/>
      <c r="O301" s="78"/>
      <c r="P301" s="78"/>
      <c r="Q301" s="78"/>
      <c r="R301" s="78"/>
      <c r="S301" s="78"/>
      <c r="T301" s="78"/>
      <c r="U301" s="78"/>
    </row>
    <row r="302" spans="1:21">
      <c r="A302" s="17"/>
      <c r="I302" s="470"/>
      <c r="J302" s="79"/>
      <c r="K302" s="79"/>
      <c r="L302" s="79"/>
      <c r="M302" s="78"/>
      <c r="N302" s="79"/>
      <c r="O302" s="78"/>
      <c r="P302" s="78"/>
      <c r="Q302" s="78"/>
      <c r="R302" s="78"/>
      <c r="S302" s="78"/>
      <c r="T302" s="78"/>
      <c r="U302" s="78"/>
    </row>
    <row r="303" spans="1:21">
      <c r="A303" s="17"/>
      <c r="I303" s="470"/>
      <c r="J303" s="79"/>
      <c r="K303" s="79"/>
      <c r="L303" s="79"/>
      <c r="M303" s="78"/>
      <c r="N303" s="79"/>
      <c r="O303" s="78"/>
      <c r="P303" s="78"/>
      <c r="Q303" s="78"/>
      <c r="R303" s="78"/>
      <c r="S303" s="78"/>
      <c r="T303" s="78"/>
      <c r="U303" s="78"/>
    </row>
    <row r="304" spans="1:21">
      <c r="A304" s="17"/>
      <c r="I304" s="470"/>
      <c r="J304" s="79"/>
      <c r="K304" s="79"/>
      <c r="L304" s="79"/>
      <c r="M304" s="78"/>
      <c r="N304" s="79"/>
      <c r="O304" s="78"/>
      <c r="P304" s="78"/>
      <c r="Q304" s="78"/>
      <c r="R304" s="78"/>
      <c r="S304" s="78"/>
      <c r="T304" s="78"/>
      <c r="U304" s="78"/>
    </row>
    <row r="305" spans="1:21">
      <c r="I305" s="469"/>
      <c r="J305" s="79"/>
      <c r="K305" s="79"/>
      <c r="L305" s="79"/>
      <c r="M305" s="78"/>
      <c r="N305" s="79"/>
      <c r="O305" s="78"/>
      <c r="P305" s="78"/>
      <c r="Q305" s="78"/>
      <c r="R305" s="78"/>
      <c r="S305" s="78"/>
      <c r="T305" s="78"/>
      <c r="U305" s="78"/>
    </row>
    <row r="306" spans="1:21">
      <c r="I306" s="469"/>
      <c r="J306" s="79"/>
      <c r="K306" s="79"/>
      <c r="L306" s="79"/>
      <c r="M306" s="78"/>
      <c r="N306" s="79"/>
      <c r="O306" s="78"/>
      <c r="P306" s="78"/>
      <c r="Q306" s="78"/>
      <c r="R306" s="78"/>
      <c r="S306" s="78"/>
      <c r="T306" s="78"/>
      <c r="U306" s="78"/>
    </row>
    <row r="307" spans="1:21">
      <c r="I307" s="469"/>
      <c r="J307" s="79"/>
      <c r="K307" s="79"/>
      <c r="L307" s="79"/>
      <c r="M307" s="78"/>
      <c r="N307" s="79"/>
      <c r="O307" s="78"/>
      <c r="P307" s="78"/>
      <c r="Q307" s="78"/>
      <c r="R307" s="78"/>
      <c r="S307" s="78"/>
      <c r="T307" s="78"/>
      <c r="U307" s="78"/>
    </row>
    <row r="308" spans="1:21">
      <c r="I308" s="469"/>
      <c r="J308" s="79"/>
      <c r="K308" s="79"/>
      <c r="L308" s="79"/>
      <c r="M308" s="78"/>
      <c r="N308" s="79"/>
      <c r="O308" s="78"/>
      <c r="P308" s="78"/>
      <c r="Q308" s="78"/>
      <c r="R308" s="78"/>
      <c r="S308" s="78"/>
      <c r="T308" s="78"/>
      <c r="U308" s="78"/>
    </row>
    <row r="309" spans="1:21">
      <c r="I309" s="469"/>
      <c r="J309" s="79"/>
      <c r="K309" s="79"/>
      <c r="L309" s="79"/>
      <c r="M309" s="78"/>
      <c r="N309" s="79"/>
      <c r="O309" s="78"/>
      <c r="P309" s="78"/>
      <c r="Q309" s="78"/>
      <c r="R309" s="78"/>
      <c r="S309" s="78"/>
      <c r="T309" s="78"/>
      <c r="U309" s="78"/>
    </row>
    <row r="310" spans="1:21">
      <c r="I310" s="469"/>
      <c r="J310" s="79"/>
      <c r="K310" s="79"/>
      <c r="L310" s="79"/>
      <c r="M310" s="78"/>
      <c r="N310" s="79"/>
      <c r="O310" s="78"/>
      <c r="P310" s="78"/>
      <c r="Q310" s="78"/>
      <c r="R310" s="78"/>
      <c r="S310" s="78"/>
      <c r="T310" s="78"/>
      <c r="U310" s="78"/>
    </row>
    <row r="311" spans="1:21">
      <c r="I311" s="469"/>
      <c r="J311" s="79"/>
      <c r="K311" s="79"/>
      <c r="L311" s="79"/>
      <c r="M311" s="78"/>
      <c r="N311" s="79"/>
      <c r="O311" s="78"/>
      <c r="P311" s="78"/>
      <c r="Q311" s="78"/>
      <c r="R311" s="78"/>
      <c r="S311" s="78"/>
      <c r="T311" s="78"/>
      <c r="U311" s="78"/>
    </row>
    <row r="312" spans="1:21">
      <c r="I312" s="469"/>
      <c r="J312" s="79"/>
      <c r="K312" s="79"/>
      <c r="L312" s="79"/>
      <c r="M312" s="78"/>
      <c r="N312" s="79"/>
      <c r="O312" s="78"/>
      <c r="P312" s="78"/>
      <c r="Q312" s="78"/>
      <c r="R312" s="78"/>
      <c r="S312" s="78"/>
      <c r="T312" s="78"/>
      <c r="U312" s="78"/>
    </row>
    <row r="313" spans="1:21">
      <c r="I313" s="469"/>
      <c r="J313" s="79"/>
      <c r="K313" s="79"/>
      <c r="L313" s="79"/>
      <c r="M313" s="78"/>
      <c r="N313" s="79"/>
      <c r="O313" s="78"/>
      <c r="P313" s="78"/>
      <c r="Q313" s="78"/>
      <c r="R313" s="78"/>
      <c r="S313" s="78"/>
      <c r="T313" s="78"/>
      <c r="U313" s="78"/>
    </row>
    <row r="314" spans="1:21">
      <c r="A314" s="17"/>
      <c r="I314" s="470"/>
      <c r="J314" s="79"/>
      <c r="K314" s="79"/>
      <c r="L314" s="79"/>
      <c r="M314" s="78"/>
      <c r="N314" s="79"/>
      <c r="O314" s="78"/>
      <c r="P314" s="78"/>
      <c r="Q314" s="78"/>
      <c r="R314" s="78"/>
      <c r="S314" s="78"/>
      <c r="T314" s="78"/>
      <c r="U314" s="78"/>
    </row>
    <row r="315" spans="1:21">
      <c r="A315" s="17"/>
      <c r="I315" s="470"/>
      <c r="J315" s="79"/>
      <c r="K315" s="79"/>
      <c r="L315" s="79"/>
      <c r="M315" s="78"/>
      <c r="N315" s="79"/>
      <c r="O315" s="78"/>
      <c r="P315" s="78"/>
      <c r="Q315" s="78"/>
      <c r="R315" s="78"/>
      <c r="S315" s="78"/>
      <c r="T315" s="78"/>
      <c r="U315" s="78"/>
    </row>
    <row r="316" spans="1:21">
      <c r="A316" s="17"/>
      <c r="I316" s="470"/>
      <c r="J316" s="79"/>
      <c r="K316" s="79"/>
      <c r="L316" s="79"/>
      <c r="M316" s="78"/>
      <c r="N316" s="79"/>
      <c r="O316" s="78"/>
      <c r="P316" s="78"/>
      <c r="Q316" s="78"/>
      <c r="R316" s="78"/>
      <c r="S316" s="78"/>
      <c r="T316" s="78"/>
      <c r="U316" s="78"/>
    </row>
    <row r="317" spans="1:21">
      <c r="A317" s="17"/>
      <c r="I317" s="470"/>
      <c r="J317" s="79"/>
      <c r="K317" s="79"/>
      <c r="L317" s="79"/>
      <c r="M317" s="78"/>
      <c r="N317" s="79"/>
      <c r="O317" s="78"/>
      <c r="P317" s="78"/>
      <c r="Q317" s="78"/>
      <c r="R317" s="78"/>
      <c r="S317" s="78"/>
      <c r="T317" s="78"/>
      <c r="U317" s="78"/>
    </row>
    <row r="318" spans="1:21">
      <c r="A318" s="17"/>
      <c r="I318" s="17"/>
    </row>
    <row r="319" spans="1:21">
      <c r="A319" s="17"/>
      <c r="I319" s="17"/>
    </row>
    <row r="320" spans="1:21">
      <c r="A320" s="17"/>
      <c r="I320" s="17"/>
    </row>
    <row r="321" spans="1:9">
      <c r="A321" s="17"/>
      <c r="I321" s="17"/>
    </row>
    <row r="331" spans="1:9">
      <c r="A331" s="17"/>
      <c r="I331" s="17"/>
    </row>
    <row r="332" spans="1:9">
      <c r="A332" s="17"/>
      <c r="I332" s="17"/>
    </row>
    <row r="333" spans="1:9">
      <c r="A333" s="17"/>
      <c r="I333" s="17"/>
    </row>
    <row r="334" spans="1:9">
      <c r="A334" s="17"/>
      <c r="I334" s="17"/>
    </row>
    <row r="335" spans="1:9">
      <c r="A335" s="17"/>
      <c r="I335" s="17"/>
    </row>
    <row r="336" spans="1:9">
      <c r="A336" s="17"/>
      <c r="I336" s="17"/>
    </row>
    <row r="337" spans="1:9">
      <c r="A337" s="17"/>
      <c r="I337" s="17"/>
    </row>
    <row r="338" spans="1:9">
      <c r="A338" s="17"/>
      <c r="I338" s="17"/>
    </row>
    <row r="348" spans="1:9">
      <c r="A348" s="17"/>
      <c r="I348" s="17"/>
    </row>
    <row r="349" spans="1:9">
      <c r="A349" s="17"/>
      <c r="I349" s="17"/>
    </row>
    <row r="350" spans="1:9">
      <c r="A350" s="17"/>
      <c r="I350" s="17"/>
    </row>
    <row r="351" spans="1:9">
      <c r="A351" s="17"/>
      <c r="I351" s="17"/>
    </row>
    <row r="352" spans="1:9">
      <c r="A352" s="17"/>
      <c r="I352" s="17"/>
    </row>
    <row r="353" spans="1:9">
      <c r="A353" s="17"/>
      <c r="I353" s="17"/>
    </row>
    <row r="354" spans="1:9">
      <c r="A354" s="17"/>
      <c r="I354" s="17"/>
    </row>
    <row r="355" spans="1:9">
      <c r="A355" s="17"/>
      <c r="I355" s="17"/>
    </row>
    <row r="365" spans="1:9">
      <c r="A365" s="17"/>
      <c r="I365" s="17"/>
    </row>
    <row r="366" spans="1:9">
      <c r="A366" s="17"/>
      <c r="I366" s="17"/>
    </row>
    <row r="367" spans="1:9">
      <c r="A367" s="17"/>
      <c r="I367" s="17"/>
    </row>
    <row r="368" spans="1:9">
      <c r="A368" s="17"/>
      <c r="I368" s="17"/>
    </row>
    <row r="369" spans="1:9">
      <c r="A369" s="17"/>
      <c r="I369" s="17"/>
    </row>
    <row r="370" spans="1:9">
      <c r="A370" s="17"/>
      <c r="I370" s="17"/>
    </row>
    <row r="371" spans="1:9">
      <c r="A371" s="17"/>
      <c r="I371" s="17"/>
    </row>
    <row r="372" spans="1:9">
      <c r="A372" s="17"/>
      <c r="I372" s="17"/>
    </row>
    <row r="382" spans="1:9">
      <c r="A382" s="17"/>
      <c r="I382" s="17"/>
    </row>
    <row r="383" spans="1:9">
      <c r="A383" s="17"/>
      <c r="I383" s="17"/>
    </row>
    <row r="384" spans="1:9">
      <c r="A384" s="17"/>
      <c r="I384" s="17"/>
    </row>
    <row r="385" spans="1:9">
      <c r="A385" s="17"/>
      <c r="I385" s="17"/>
    </row>
    <row r="386" spans="1:9">
      <c r="A386" s="17"/>
      <c r="I386" s="17"/>
    </row>
    <row r="387" spans="1:9">
      <c r="A387" s="17"/>
      <c r="I387" s="17"/>
    </row>
    <row r="388" spans="1:9">
      <c r="A388" s="17"/>
      <c r="I388" s="17"/>
    </row>
    <row r="389" spans="1:9">
      <c r="A389" s="17"/>
      <c r="I389" s="17"/>
    </row>
    <row r="399" spans="1:9">
      <c r="A399" s="17"/>
      <c r="I399" s="17"/>
    </row>
    <row r="400" spans="1:9">
      <c r="A400" s="17"/>
      <c r="I400" s="17"/>
    </row>
    <row r="401" spans="1:9">
      <c r="A401" s="17"/>
      <c r="I401" s="17"/>
    </row>
    <row r="402" spans="1:9">
      <c r="A402" s="17"/>
      <c r="I402" s="17"/>
    </row>
    <row r="403" spans="1:9">
      <c r="A403" s="17"/>
      <c r="I403" s="17"/>
    </row>
    <row r="404" spans="1:9">
      <c r="A404" s="17"/>
      <c r="I404" s="17"/>
    </row>
    <row r="405" spans="1:9">
      <c r="A405" s="17"/>
      <c r="I405" s="17"/>
    </row>
    <row r="406" spans="1:9">
      <c r="A406" s="17"/>
      <c r="I406" s="17"/>
    </row>
    <row r="416" spans="1:9">
      <c r="A416" s="17"/>
      <c r="I416" s="17"/>
    </row>
    <row r="417" spans="1:9">
      <c r="A417" s="17"/>
      <c r="I417" s="17"/>
    </row>
    <row r="418" spans="1:9">
      <c r="A418" s="17"/>
      <c r="I418" s="17"/>
    </row>
    <row r="419" spans="1:9">
      <c r="A419" s="17"/>
      <c r="I419" s="17"/>
    </row>
    <row r="420" spans="1:9">
      <c r="A420" s="17"/>
      <c r="I420" s="17"/>
    </row>
    <row r="421" spans="1:9">
      <c r="A421" s="17"/>
      <c r="I421" s="17"/>
    </row>
    <row r="422" spans="1:9">
      <c r="A422" s="17"/>
      <c r="I422" s="17"/>
    </row>
    <row r="423" spans="1:9">
      <c r="A423" s="17"/>
      <c r="I423" s="17"/>
    </row>
    <row r="433" spans="1:9">
      <c r="A433" s="17"/>
      <c r="I433" s="17"/>
    </row>
    <row r="434" spans="1:9">
      <c r="A434" s="17"/>
      <c r="I434" s="17"/>
    </row>
    <row r="435" spans="1:9">
      <c r="A435" s="17"/>
      <c r="I435" s="17"/>
    </row>
    <row r="436" spans="1:9">
      <c r="A436" s="17"/>
      <c r="I436" s="17"/>
    </row>
    <row r="437" spans="1:9">
      <c r="A437" s="17"/>
      <c r="I437" s="17"/>
    </row>
    <row r="438" spans="1:9">
      <c r="A438" s="17"/>
      <c r="I438" s="17"/>
    </row>
    <row r="439" spans="1:9">
      <c r="A439" s="17"/>
      <c r="I439" s="17"/>
    </row>
    <row r="440" spans="1:9">
      <c r="A440" s="17"/>
      <c r="I440" s="17"/>
    </row>
    <row r="450" spans="1:9">
      <c r="A450" s="17"/>
      <c r="I450" s="17"/>
    </row>
    <row r="451" spans="1:9">
      <c r="A451" s="17"/>
      <c r="I451" s="17"/>
    </row>
    <row r="452" spans="1:9">
      <c r="A452" s="17"/>
      <c r="I452" s="17"/>
    </row>
    <row r="453" spans="1:9">
      <c r="A453" s="17"/>
      <c r="I453" s="17"/>
    </row>
    <row r="454" spans="1:9">
      <c r="A454" s="17"/>
      <c r="I454" s="17"/>
    </row>
    <row r="455" spans="1:9">
      <c r="A455" s="17"/>
      <c r="I455" s="17"/>
    </row>
    <row r="456" spans="1:9">
      <c r="A456" s="17"/>
      <c r="I456" s="17"/>
    </row>
    <row r="457" spans="1:9">
      <c r="A457" s="17"/>
      <c r="I457" s="17"/>
    </row>
    <row r="469" spans="1:9">
      <c r="A469" s="17"/>
      <c r="I469" s="17"/>
    </row>
    <row r="470" spans="1:9">
      <c r="A470" s="17"/>
      <c r="I470" s="17"/>
    </row>
    <row r="471" spans="1:9">
      <c r="A471" s="17"/>
      <c r="I471" s="17"/>
    </row>
    <row r="472" spans="1:9">
      <c r="A472" s="17"/>
      <c r="I472" s="17"/>
    </row>
    <row r="473" spans="1:9">
      <c r="A473" s="17"/>
      <c r="I473" s="17"/>
    </row>
    <row r="474" spans="1:9">
      <c r="A474" s="17"/>
      <c r="I474" s="17"/>
    </row>
    <row r="475" spans="1:9">
      <c r="A475" s="17"/>
      <c r="I475" s="17"/>
    </row>
    <row r="476" spans="1:9">
      <c r="A476" s="17"/>
      <c r="I476" s="17"/>
    </row>
    <row r="486" spans="1:9">
      <c r="A486" s="17"/>
      <c r="I486" s="17"/>
    </row>
    <row r="487" spans="1:9">
      <c r="A487" s="17"/>
      <c r="I487" s="17"/>
    </row>
    <row r="488" spans="1:9">
      <c r="A488" s="17"/>
      <c r="I488" s="17"/>
    </row>
    <row r="489" spans="1:9">
      <c r="A489" s="17"/>
      <c r="I489" s="17"/>
    </row>
    <row r="490" spans="1:9">
      <c r="A490" s="17"/>
      <c r="I490" s="17"/>
    </row>
    <row r="491" spans="1:9">
      <c r="A491" s="17"/>
      <c r="I491" s="17"/>
    </row>
    <row r="492" spans="1:9">
      <c r="A492" s="17"/>
      <c r="I492" s="17"/>
    </row>
    <row r="493" spans="1:9">
      <c r="A493" s="17"/>
      <c r="I493" s="17"/>
    </row>
    <row r="503" spans="1:9">
      <c r="A503" s="17"/>
      <c r="I503" s="17"/>
    </row>
    <row r="504" spans="1:9">
      <c r="A504" s="17"/>
      <c r="I504" s="17"/>
    </row>
    <row r="505" spans="1:9">
      <c r="A505" s="17"/>
      <c r="I505" s="17"/>
    </row>
    <row r="506" spans="1:9">
      <c r="A506" s="17"/>
      <c r="I506" s="17"/>
    </row>
    <row r="507" spans="1:9">
      <c r="A507" s="17"/>
      <c r="I507" s="17"/>
    </row>
    <row r="508" spans="1:9">
      <c r="A508" s="17"/>
      <c r="I508" s="17"/>
    </row>
    <row r="509" spans="1:9">
      <c r="A509" s="17"/>
      <c r="I509" s="17"/>
    </row>
    <row r="510" spans="1:9">
      <c r="A510" s="17"/>
      <c r="I510" s="17"/>
    </row>
    <row r="520" spans="1:9">
      <c r="A520" s="17"/>
      <c r="I520" s="17"/>
    </row>
    <row r="521" spans="1:9">
      <c r="A521" s="17"/>
      <c r="I521" s="17"/>
    </row>
    <row r="522" spans="1:9">
      <c r="A522" s="17"/>
      <c r="I522" s="17"/>
    </row>
    <row r="523" spans="1:9">
      <c r="A523" s="17"/>
      <c r="I523" s="17"/>
    </row>
    <row r="524" spans="1:9">
      <c r="A524" s="17"/>
      <c r="I524" s="17"/>
    </row>
    <row r="525" spans="1:9">
      <c r="A525" s="17"/>
      <c r="I525" s="17"/>
    </row>
    <row r="526" spans="1:9">
      <c r="A526" s="17"/>
      <c r="I526" s="17"/>
    </row>
    <row r="527" spans="1:9">
      <c r="A527" s="17"/>
      <c r="I527" s="17"/>
    </row>
    <row r="537" spans="1:9">
      <c r="A537" s="17"/>
      <c r="I537" s="17"/>
    </row>
    <row r="538" spans="1:9">
      <c r="A538" s="17"/>
      <c r="I538" s="17"/>
    </row>
    <row r="539" spans="1:9">
      <c r="A539" s="17"/>
      <c r="I539" s="17"/>
    </row>
    <row r="540" spans="1:9">
      <c r="A540" s="17"/>
      <c r="I540" s="17"/>
    </row>
    <row r="541" spans="1:9">
      <c r="A541" s="17"/>
      <c r="I541" s="17"/>
    </row>
    <row r="542" spans="1:9">
      <c r="A542" s="17"/>
      <c r="I542" s="17"/>
    </row>
    <row r="543" spans="1:9">
      <c r="A543" s="17"/>
      <c r="I543" s="17"/>
    </row>
    <row r="544" spans="1:9">
      <c r="A544" s="17"/>
      <c r="I544" s="17"/>
    </row>
    <row r="554" spans="1:9">
      <c r="A554" s="17"/>
      <c r="I554" s="17"/>
    </row>
    <row r="555" spans="1:9">
      <c r="A555" s="17"/>
      <c r="I555" s="17"/>
    </row>
    <row r="556" spans="1:9">
      <c r="A556" s="17"/>
      <c r="I556" s="17"/>
    </row>
    <row r="557" spans="1:9">
      <c r="A557" s="17"/>
      <c r="I557" s="17"/>
    </row>
    <row r="558" spans="1:9">
      <c r="A558" s="17"/>
      <c r="I558" s="17"/>
    </row>
    <row r="559" spans="1:9">
      <c r="A559" s="17"/>
      <c r="I559" s="17"/>
    </row>
    <row r="560" spans="1:9">
      <c r="A560" s="17"/>
      <c r="I560" s="17"/>
    </row>
    <row r="561" spans="1:9">
      <c r="A561" s="17"/>
      <c r="I561" s="17"/>
    </row>
    <row r="571" spans="1:9">
      <c r="A571" s="17"/>
      <c r="I571" s="17"/>
    </row>
    <row r="572" spans="1:9">
      <c r="A572" s="17"/>
      <c r="I572" s="17"/>
    </row>
    <row r="573" spans="1:9">
      <c r="A573" s="17"/>
      <c r="I573" s="17"/>
    </row>
    <row r="574" spans="1:9">
      <c r="A574" s="17"/>
      <c r="I574" s="17"/>
    </row>
    <row r="575" spans="1:9">
      <c r="A575" s="17"/>
      <c r="I575" s="17"/>
    </row>
    <row r="576" spans="1:9">
      <c r="A576" s="17"/>
      <c r="I576" s="17"/>
    </row>
    <row r="577" spans="1:9">
      <c r="A577" s="17"/>
      <c r="I577" s="17"/>
    </row>
    <row r="578" spans="1:9">
      <c r="A578" s="17"/>
      <c r="I578" s="17"/>
    </row>
    <row r="588" spans="1:9">
      <c r="A588" s="17"/>
      <c r="I588" s="17"/>
    </row>
    <row r="589" spans="1:9">
      <c r="A589" s="17"/>
      <c r="I589" s="17"/>
    </row>
    <row r="590" spans="1:9">
      <c r="A590" s="17"/>
      <c r="I590" s="17"/>
    </row>
    <row r="591" spans="1:9">
      <c r="A591" s="17"/>
      <c r="I591" s="17"/>
    </row>
    <row r="592" spans="1:9">
      <c r="A592" s="17"/>
      <c r="I592" s="17"/>
    </row>
    <row r="593" spans="1:9">
      <c r="A593" s="17"/>
      <c r="I593" s="17"/>
    </row>
    <row r="594" spans="1:9">
      <c r="A594" s="17"/>
      <c r="I594" s="17"/>
    </row>
    <row r="595" spans="1:9">
      <c r="A595" s="17"/>
      <c r="I595" s="17"/>
    </row>
    <row r="605" spans="1:9">
      <c r="A605" s="17"/>
      <c r="I605" s="17"/>
    </row>
    <row r="606" spans="1:9">
      <c r="A606" s="17"/>
      <c r="I606" s="17"/>
    </row>
    <row r="607" spans="1:9">
      <c r="A607" s="17"/>
      <c r="I607" s="17"/>
    </row>
    <row r="608" spans="1:9">
      <c r="A608" s="17"/>
      <c r="I608" s="17"/>
    </row>
    <row r="609" spans="1:9">
      <c r="A609" s="17"/>
      <c r="I609" s="17"/>
    </row>
    <row r="610" spans="1:9">
      <c r="A610" s="17"/>
      <c r="I610" s="17"/>
    </row>
    <row r="611" spans="1:9">
      <c r="A611" s="17"/>
      <c r="I611" s="17"/>
    </row>
    <row r="612" spans="1:9">
      <c r="A612" s="17"/>
      <c r="I612" s="17"/>
    </row>
    <row r="622" spans="1:9">
      <c r="A622" s="17"/>
      <c r="I622" s="17"/>
    </row>
    <row r="623" spans="1:9">
      <c r="A623" s="17"/>
      <c r="I623" s="17"/>
    </row>
    <row r="624" spans="1:9">
      <c r="A624" s="17"/>
      <c r="I624" s="17"/>
    </row>
    <row r="625" spans="1:9">
      <c r="A625" s="17"/>
      <c r="I625" s="17"/>
    </row>
    <row r="626" spans="1:9">
      <c r="A626" s="17"/>
      <c r="I626" s="17"/>
    </row>
    <row r="627" spans="1:9">
      <c r="A627" s="17"/>
      <c r="I627" s="17"/>
    </row>
    <row r="628" spans="1:9">
      <c r="A628" s="17"/>
      <c r="I628" s="17"/>
    </row>
    <row r="629" spans="1:9">
      <c r="A629" s="17"/>
      <c r="I629" s="17"/>
    </row>
    <row r="641" spans="1:9">
      <c r="A641" s="17"/>
      <c r="I641" s="17"/>
    </row>
    <row r="642" spans="1:9">
      <c r="A642" s="17"/>
      <c r="I642" s="17"/>
    </row>
    <row r="643" spans="1:9">
      <c r="A643" s="17"/>
      <c r="I643" s="17"/>
    </row>
    <row r="644" spans="1:9">
      <c r="A644" s="17"/>
      <c r="I644" s="17"/>
    </row>
    <row r="645" spans="1:9">
      <c r="A645" s="17"/>
      <c r="I645" s="17"/>
    </row>
    <row r="646" spans="1:9">
      <c r="A646" s="17"/>
      <c r="I646" s="17"/>
    </row>
    <row r="647" spans="1:9">
      <c r="A647" s="17"/>
      <c r="I647" s="17"/>
    </row>
    <row r="648" spans="1:9">
      <c r="A648" s="17"/>
      <c r="I648" s="17"/>
    </row>
    <row r="649" spans="1:9">
      <c r="A649" s="17"/>
      <c r="I649" s="17"/>
    </row>
    <row r="650" spans="1:9">
      <c r="A650" s="17"/>
      <c r="I650" s="17"/>
    </row>
    <row r="658" spans="1:9">
      <c r="A658" s="17"/>
      <c r="I658" s="17"/>
    </row>
    <row r="659" spans="1:9">
      <c r="A659" s="17"/>
      <c r="I659" s="17"/>
    </row>
    <row r="660" spans="1:9">
      <c r="A660" s="17"/>
      <c r="I660" s="17"/>
    </row>
    <row r="661" spans="1:9">
      <c r="A661" s="17"/>
      <c r="I661" s="17"/>
    </row>
    <row r="662" spans="1:9">
      <c r="A662" s="17"/>
      <c r="I662" s="17"/>
    </row>
    <row r="663" spans="1:9">
      <c r="A663" s="17"/>
      <c r="I663" s="17"/>
    </row>
    <row r="664" spans="1:9">
      <c r="A664" s="17"/>
      <c r="I664" s="17"/>
    </row>
    <row r="665" spans="1:9">
      <c r="A665" s="17"/>
      <c r="I665" s="17"/>
    </row>
    <row r="666" spans="1:9">
      <c r="A666" s="17"/>
      <c r="I666" s="17"/>
    </row>
    <row r="667" spans="1:9">
      <c r="A667" s="17"/>
      <c r="I667" s="17"/>
    </row>
    <row r="675" spans="1:9">
      <c r="A675" s="17"/>
      <c r="I675" s="17"/>
    </row>
    <row r="676" spans="1:9">
      <c r="A676" s="17"/>
      <c r="I676" s="17"/>
    </row>
    <row r="677" spans="1:9">
      <c r="A677" s="17"/>
      <c r="I677" s="17"/>
    </row>
    <row r="678" spans="1:9">
      <c r="A678" s="17"/>
      <c r="I678" s="17"/>
    </row>
    <row r="679" spans="1:9">
      <c r="A679" s="17"/>
      <c r="I679" s="17"/>
    </row>
    <row r="680" spans="1:9">
      <c r="A680" s="17"/>
      <c r="I680" s="17"/>
    </row>
    <row r="681" spans="1:9">
      <c r="A681" s="17"/>
      <c r="I681" s="17"/>
    </row>
    <row r="682" spans="1:9">
      <c r="A682" s="17"/>
      <c r="I682" s="17"/>
    </row>
    <row r="683" spans="1:9">
      <c r="A683" s="17"/>
      <c r="I683" s="17"/>
    </row>
    <row r="684" spans="1:9">
      <c r="A684" s="17"/>
      <c r="I684" s="17"/>
    </row>
    <row r="694" spans="1:9">
      <c r="A694" s="17"/>
      <c r="I694" s="17"/>
    </row>
    <row r="695" spans="1:9">
      <c r="A695" s="17"/>
      <c r="I695" s="17"/>
    </row>
    <row r="696" spans="1:9">
      <c r="A696" s="17"/>
      <c r="I696" s="17"/>
    </row>
    <row r="697" spans="1:9">
      <c r="A697" s="17"/>
      <c r="I697" s="17"/>
    </row>
    <row r="698" spans="1:9">
      <c r="A698" s="17"/>
      <c r="I698" s="17"/>
    </row>
    <row r="699" spans="1:9">
      <c r="A699" s="17"/>
      <c r="I699" s="17"/>
    </row>
    <row r="700" spans="1:9">
      <c r="A700" s="17"/>
      <c r="I700" s="17"/>
    </row>
    <row r="701" spans="1:9">
      <c r="A701" s="17"/>
      <c r="I701" s="17"/>
    </row>
    <row r="702" spans="1:9">
      <c r="A702" s="17"/>
      <c r="I702" s="17"/>
    </row>
    <row r="703" spans="1:9">
      <c r="A703" s="17"/>
      <c r="I703" s="17"/>
    </row>
    <row r="711" spans="1:9">
      <c r="A711" s="17"/>
      <c r="I711" s="17"/>
    </row>
    <row r="712" spans="1:9">
      <c r="A712" s="17"/>
      <c r="I712" s="17"/>
    </row>
    <row r="713" spans="1:9">
      <c r="A713" s="17"/>
      <c r="I713" s="17"/>
    </row>
    <row r="714" spans="1:9">
      <c r="A714" s="17"/>
      <c r="I714" s="17"/>
    </row>
    <row r="715" spans="1:9">
      <c r="A715" s="17"/>
      <c r="I715" s="17"/>
    </row>
    <row r="716" spans="1:9">
      <c r="A716" s="17"/>
      <c r="I716" s="17"/>
    </row>
    <row r="717" spans="1:9">
      <c r="A717" s="17"/>
      <c r="I717" s="17"/>
    </row>
    <row r="718" spans="1:9">
      <c r="A718" s="17"/>
      <c r="I718" s="17"/>
    </row>
    <row r="730" spans="1:9">
      <c r="A730" s="17"/>
      <c r="I730" s="17"/>
    </row>
    <row r="731" spans="1:9">
      <c r="A731" s="17"/>
      <c r="I731" s="17"/>
    </row>
    <row r="732" spans="1:9">
      <c r="A732" s="17"/>
      <c r="I732" s="17"/>
    </row>
    <row r="733" spans="1:9">
      <c r="A733" s="17"/>
      <c r="I733" s="17"/>
    </row>
    <row r="734" spans="1:9">
      <c r="A734" s="17"/>
      <c r="I734" s="17"/>
    </row>
    <row r="735" spans="1:9">
      <c r="A735" s="17"/>
      <c r="I735" s="17"/>
    </row>
    <row r="736" spans="1:9">
      <c r="A736" s="17"/>
      <c r="I736" s="17"/>
    </row>
    <row r="737" spans="1:9">
      <c r="A737" s="17"/>
      <c r="I737" s="17"/>
    </row>
    <row r="749" spans="1:9">
      <c r="A749" s="17"/>
      <c r="I749" s="17"/>
    </row>
    <row r="750" spans="1:9">
      <c r="A750" s="17"/>
      <c r="I750" s="17"/>
    </row>
    <row r="751" spans="1:9">
      <c r="A751" s="17"/>
      <c r="I751" s="17"/>
    </row>
    <row r="752" spans="1:9">
      <c r="A752" s="17"/>
      <c r="I752" s="17"/>
    </row>
    <row r="753" spans="1:9">
      <c r="A753" s="17"/>
      <c r="I753" s="17"/>
    </row>
    <row r="754" spans="1:9">
      <c r="A754" s="17"/>
      <c r="I754" s="17"/>
    </row>
    <row r="755" spans="1:9">
      <c r="A755" s="17"/>
      <c r="I755" s="17"/>
    </row>
    <row r="756" spans="1:9">
      <c r="A756" s="17"/>
      <c r="I756" s="17"/>
    </row>
    <row r="766" spans="1:9">
      <c r="A766" s="17"/>
      <c r="I766" s="17"/>
    </row>
    <row r="767" spans="1:9">
      <c r="A767" s="17"/>
      <c r="I767" s="17"/>
    </row>
    <row r="768" spans="1:9">
      <c r="A768" s="17"/>
      <c r="I768" s="17"/>
    </row>
    <row r="769" spans="1:9">
      <c r="A769" s="17"/>
      <c r="I769" s="17"/>
    </row>
    <row r="770" spans="1:9">
      <c r="A770" s="17"/>
      <c r="I770" s="17"/>
    </row>
    <row r="771" spans="1:9">
      <c r="A771" s="17"/>
      <c r="I771" s="17"/>
    </row>
    <row r="772" spans="1:9">
      <c r="A772" s="17"/>
      <c r="I772" s="17"/>
    </row>
    <row r="773" spans="1:9">
      <c r="A773" s="17"/>
      <c r="I773" s="17"/>
    </row>
    <row r="783" spans="1:9">
      <c r="A783" s="17"/>
      <c r="I783" s="17"/>
    </row>
    <row r="784" spans="1:9">
      <c r="A784" s="17"/>
      <c r="I784" s="17"/>
    </row>
    <row r="785" spans="1:9">
      <c r="A785" s="17"/>
      <c r="I785" s="17"/>
    </row>
    <row r="786" spans="1:9">
      <c r="A786" s="17"/>
      <c r="I786" s="17"/>
    </row>
    <row r="787" spans="1:9">
      <c r="A787" s="17"/>
      <c r="I787" s="17"/>
    </row>
    <row r="788" spans="1:9">
      <c r="A788" s="17"/>
      <c r="I788" s="17"/>
    </row>
    <row r="789" spans="1:9">
      <c r="A789" s="17"/>
      <c r="I789" s="17"/>
    </row>
    <row r="790" spans="1:9">
      <c r="A790" s="17"/>
      <c r="I790" s="17"/>
    </row>
    <row r="800" spans="1:9">
      <c r="A800" s="17"/>
      <c r="I800" s="17"/>
    </row>
    <row r="801" spans="1:9">
      <c r="A801" s="17"/>
      <c r="I801" s="17"/>
    </row>
    <row r="802" spans="1:9">
      <c r="A802" s="17"/>
      <c r="I802" s="17"/>
    </row>
    <row r="803" spans="1:9">
      <c r="A803" s="17"/>
      <c r="I803" s="17"/>
    </row>
    <row r="804" spans="1:9">
      <c r="A804" s="17"/>
      <c r="I804" s="17"/>
    </row>
    <row r="805" spans="1:9">
      <c r="A805" s="17"/>
      <c r="I805" s="17"/>
    </row>
    <row r="806" spans="1:9">
      <c r="A806" s="17"/>
      <c r="I806" s="17"/>
    </row>
    <row r="807" spans="1:9">
      <c r="A807" s="17"/>
      <c r="I807" s="17"/>
    </row>
  </sheetData>
  <sheetProtection selectLockedCells="1" selectUnlockedCells="1"/>
  <mergeCells count="12">
    <mergeCell ref="C16:F16"/>
    <mergeCell ref="B1:F1"/>
    <mergeCell ref="B13:F13"/>
    <mergeCell ref="B6:C6"/>
    <mergeCell ref="B72:F72"/>
    <mergeCell ref="B14:C14"/>
    <mergeCell ref="B83:F83"/>
    <mergeCell ref="C86:F86"/>
    <mergeCell ref="B84:C84"/>
    <mergeCell ref="B115:F115"/>
    <mergeCell ref="B74:C74"/>
    <mergeCell ref="C76:F76"/>
  </mergeCells>
  <phoneticPr fontId="29" type="noConversion"/>
  <conditionalFormatting sqref="D6">
    <cfRule type="cellIs" dxfId="41" priority="66" stopIfTrue="1" operator="between">
      <formula>0</formula>
      <formula>G6 * 0.7</formula>
    </cfRule>
    <cfRule type="cellIs" dxfId="40" priority="67" stopIfTrue="1" operator="between">
      <formula>G6 * 0.7</formula>
      <formula>G6 * 0.9</formula>
    </cfRule>
    <cfRule type="cellIs" dxfId="39" priority="68" stopIfTrue="1" operator="between">
      <formula>G6 * 0.9</formula>
      <formula>G6</formula>
    </cfRule>
  </conditionalFormatting>
  <conditionalFormatting sqref="H80 H90:H108 H29 H31:H35 H37:H49 H51:H58 H60:H68">
    <cfRule type="cellIs" dxfId="38" priority="62" stopIfTrue="1" operator="equal">
      <formula>"na"</formula>
    </cfRule>
    <cfRule type="cellIs" dxfId="37" priority="69" stopIfTrue="1" operator="lessThanOrEqual">
      <formula>G29-2</formula>
    </cfRule>
    <cfRule type="cellIs" dxfId="36" priority="70" stopIfTrue="1" operator="equal">
      <formula>G29-1</formula>
    </cfRule>
    <cfRule type="cellIs" dxfId="35" priority="71" stopIfTrue="1" operator="greaterThanOrEqual">
      <formula>G29</formula>
    </cfRule>
  </conditionalFormatting>
  <conditionalFormatting sqref="D74">
    <cfRule type="cellIs" dxfId="34" priority="59" stopIfTrue="1" operator="between">
      <formula>0</formula>
      <formula>G74 * 0.7</formula>
    </cfRule>
    <cfRule type="cellIs" dxfId="33" priority="60" stopIfTrue="1" operator="between">
      <formula>G74 * 0.7</formula>
      <formula>G74 * 0.9</formula>
    </cfRule>
    <cfRule type="cellIs" dxfId="32" priority="61" stopIfTrue="1" operator="between">
      <formula>G74 * 0.9</formula>
      <formula>G74</formula>
    </cfRule>
  </conditionalFormatting>
  <conditionalFormatting sqref="H77:H79">
    <cfRule type="cellIs" dxfId="31" priority="53" stopIfTrue="1" operator="lessThanOrEqual">
      <formula>G77-2</formula>
    </cfRule>
    <cfRule type="cellIs" dxfId="30" priority="54" stopIfTrue="1" operator="equal">
      <formula>G77-1</formula>
    </cfRule>
    <cfRule type="cellIs" dxfId="29" priority="55" stopIfTrue="1" operator="greaterThanOrEqual">
      <formula>G77</formula>
    </cfRule>
  </conditionalFormatting>
  <conditionalFormatting sqref="H87:H89">
    <cfRule type="cellIs" dxfId="28" priority="46" stopIfTrue="1" operator="lessThanOrEqual">
      <formula>G87-2</formula>
    </cfRule>
    <cfRule type="cellIs" dxfId="27" priority="47" stopIfTrue="1" operator="equal">
      <formula>G87-1</formula>
    </cfRule>
    <cfRule type="cellIs" dxfId="26" priority="48" stopIfTrue="1" operator="greaterThanOrEqual">
      <formula>G87</formula>
    </cfRule>
  </conditionalFormatting>
  <conditionalFormatting sqref="D84">
    <cfRule type="cellIs" dxfId="25" priority="39" stopIfTrue="1" operator="between">
      <formula>0</formula>
      <formula>G84 * 0.7</formula>
    </cfRule>
    <cfRule type="cellIs" dxfId="24" priority="40" stopIfTrue="1" operator="between">
      <formula>G84 * 0.7</formula>
      <formula>G84 * 0.9</formula>
    </cfRule>
    <cfRule type="cellIs" dxfId="23" priority="41" stopIfTrue="1" operator="between">
      <formula>G84 * 0.9</formula>
      <formula>G84</formula>
    </cfRule>
  </conditionalFormatting>
  <conditionalFormatting sqref="H30">
    <cfRule type="cellIs" dxfId="22" priority="21" stopIfTrue="1" operator="equal">
      <formula>"na"</formula>
    </cfRule>
    <cfRule type="cellIs" dxfId="21" priority="22" stopIfTrue="1" operator="lessThanOrEqual">
      <formula>G30-2</formula>
    </cfRule>
    <cfRule type="cellIs" dxfId="20" priority="23" stopIfTrue="1" operator="equal">
      <formula>G30-1</formula>
    </cfRule>
    <cfRule type="cellIs" dxfId="19" priority="24" stopIfTrue="1" operator="greaterThanOrEqual">
      <formula>G30</formula>
    </cfRule>
  </conditionalFormatting>
  <conditionalFormatting sqref="H36">
    <cfRule type="cellIs" dxfId="18" priority="17" stopIfTrue="1" operator="equal">
      <formula>"na"</formula>
    </cfRule>
    <cfRule type="cellIs" dxfId="17" priority="18" stopIfTrue="1" operator="lessThanOrEqual">
      <formula>G36-2</formula>
    </cfRule>
    <cfRule type="cellIs" dxfId="16" priority="19" stopIfTrue="1" operator="equal">
      <formula>G36-1</formula>
    </cfRule>
    <cfRule type="cellIs" dxfId="15" priority="20" stopIfTrue="1" operator="greaterThanOrEqual">
      <formula>G36</formula>
    </cfRule>
  </conditionalFormatting>
  <conditionalFormatting sqref="H50">
    <cfRule type="cellIs" dxfId="14" priority="13" stopIfTrue="1" operator="equal">
      <formula>"na"</formula>
    </cfRule>
    <cfRule type="cellIs" dxfId="13" priority="14" stopIfTrue="1" operator="lessThanOrEqual">
      <formula>G50-2</formula>
    </cfRule>
    <cfRule type="cellIs" dxfId="12" priority="15" stopIfTrue="1" operator="equal">
      <formula>G50-1</formula>
    </cfRule>
    <cfRule type="cellIs" dxfId="11" priority="16" stopIfTrue="1" operator="greaterThanOrEqual">
      <formula>G50</formula>
    </cfRule>
  </conditionalFormatting>
  <conditionalFormatting sqref="H59">
    <cfRule type="cellIs" dxfId="10" priority="9" stopIfTrue="1" operator="equal">
      <formula>"na"</formula>
    </cfRule>
    <cfRule type="cellIs" dxfId="9" priority="10" stopIfTrue="1" operator="lessThanOrEqual">
      <formula>G59-2</formula>
    </cfRule>
    <cfRule type="cellIs" dxfId="8" priority="11" stopIfTrue="1" operator="equal">
      <formula>G59-1</formula>
    </cfRule>
    <cfRule type="cellIs" dxfId="7" priority="12" stopIfTrue="1" operator="greaterThanOrEqual">
      <formula>G59</formula>
    </cfRule>
  </conditionalFormatting>
  <conditionalFormatting sqref="H17:H28">
    <cfRule type="cellIs" dxfId="6" priority="5" stopIfTrue="1" operator="equal">
      <formula>"na"</formula>
    </cfRule>
    <cfRule type="cellIs" dxfId="5" priority="6" stopIfTrue="1" operator="lessThanOrEqual">
      <formula>G17-2</formula>
    </cfRule>
    <cfRule type="cellIs" dxfId="4" priority="7" stopIfTrue="1" operator="equal">
      <formula>G17-1</formula>
    </cfRule>
    <cfRule type="cellIs" dxfId="3" priority="8" stopIfTrue="1" operator="greaterThanOrEqual">
      <formula>G17</formula>
    </cfRule>
  </conditionalFormatting>
  <conditionalFormatting sqref="D14">
    <cfRule type="cellIs" dxfId="2" priority="2" stopIfTrue="1" operator="between">
      <formula>0</formula>
      <formula>G14 * 0.7</formula>
    </cfRule>
    <cfRule type="cellIs" dxfId="1" priority="3" stopIfTrue="1" operator="between">
      <formula>G14 * 0.7</formula>
      <formula>G14 * 0.9</formula>
    </cfRule>
    <cfRule type="cellIs" dxfId="0" priority="4" stopIfTrue="1" operator="between">
      <formula>G14 * 0.9</formula>
      <formula>G14</formula>
    </cfRule>
  </conditionalFormatting>
  <hyperlinks>
    <hyperlink ref="B17" location="Control1.1" display="1.1"/>
    <hyperlink ref="B18" location="Control1.2" display="1.2"/>
    <hyperlink ref="B19" location="Control1.3" display="1.3"/>
    <hyperlink ref="B20" location="Control5.1" display="5.1"/>
    <hyperlink ref="B21" location="Control6.1" display="6.1"/>
    <hyperlink ref="B22" location="Control6.2" display="6.2"/>
    <hyperlink ref="B23" location="Control6.3" display="6.3"/>
    <hyperlink ref="B25" location="Control7.1" display="7.1"/>
    <hyperlink ref="B26" location="Control7.2" display="7.2"/>
    <hyperlink ref="B27" location="Control8.1" display="8.1"/>
    <hyperlink ref="B28" location="Control8.2" display="8.2"/>
    <hyperlink ref="B29" location="Control8.3" display="8.3"/>
    <hyperlink ref="B31" location="Control9.1" display="9.1"/>
    <hyperlink ref="B32" location="Control9.2" display="9.2"/>
    <hyperlink ref="B33" location="Control9.3" display="9.3"/>
    <hyperlink ref="B34" location="Control9.4" display="9.4"/>
    <hyperlink ref="B35" location="Control9.5" display="9.5"/>
    <hyperlink ref="B37" location="Control10.1" display="10.1"/>
    <hyperlink ref="B38" location="Control11.1" display="11.1"/>
    <hyperlink ref="B39" location="Control11.2" display="11.2"/>
    <hyperlink ref="B40" location="Control11.3" display="11.3"/>
    <hyperlink ref="B41" location="Control11.4" display="11.4"/>
    <hyperlink ref="B42" location="Control12.1" display="12.1"/>
    <hyperlink ref="B43" location="Control12.2" display="12.2"/>
    <hyperlink ref="B44" location="Control12.3" display="12.3"/>
    <hyperlink ref="B45" location="Control12.4" display="12.4"/>
    <hyperlink ref="B46" location="Control12.5" display="12.5"/>
    <hyperlink ref="B47" location="Control12.6" display="12.6"/>
    <hyperlink ref="B48" location="Control12.7" display="12.7"/>
    <hyperlink ref="B49" location="Control12.8" display="12.8"/>
    <hyperlink ref="B51" location="Control13.1" display="13.1"/>
    <hyperlink ref="B52" location="Control13.2" display="13.2"/>
    <hyperlink ref="B53" location="Control13.3" display="13.3"/>
    <hyperlink ref="B54" location="Control13.4" display="13.4"/>
    <hyperlink ref="B55" location="Control13.5" display="13.5"/>
    <hyperlink ref="B56" location="Control14.1" display="14.1"/>
    <hyperlink ref="B57" location="Control14.2" display="14.2"/>
    <hyperlink ref="B58" location="Control14.3" display="14.3"/>
    <hyperlink ref="B60" location="Control15.1" display="15.1"/>
    <hyperlink ref="B61" location="Control15.2" display="15.2"/>
    <hyperlink ref="B62" location="Control16.1" display="16.1"/>
    <hyperlink ref="B63" location="Control16.2" display="16.2"/>
    <hyperlink ref="B64" location="Control17.1" display="17.1"/>
    <hyperlink ref="B65" location="Control18.1" display="18.1"/>
    <hyperlink ref="B66" location="Control18.2" display="18.2"/>
    <hyperlink ref="B67" location="Control18.3" display="18.3"/>
    <hyperlink ref="B68" location="Control18.4" display="18.4"/>
    <hyperlink ref="B87" location="'Prototypenschutz (25)'!B13" tooltip="'25.1.1" display="'Prototypenschutz (25)'!B13"/>
    <hyperlink ref="B88" location="'Prototypenschutz (25)'!B30" display="'25.1.2'"/>
    <hyperlink ref="B89" location="'Prototypenschutz (25)'!B47" display="'25.1.3"/>
    <hyperlink ref="B90" location="'Prototypenschutz (25)'!B64" display="'25.1.4"/>
    <hyperlink ref="B91" location="'Prototypenschutz (25)'!B81" display="'25.1.5"/>
    <hyperlink ref="B92" location="'Prototypenschutz (25)'!B98" display="'25.1.6"/>
    <hyperlink ref="B93" location="'Prototypenschutz (25)'!B115" display="'25.1.7"/>
    <hyperlink ref="B94" location="'Prototypenschutz (25)'!B132" display="'25.1.8"/>
    <hyperlink ref="B95" location="'Prototypenschutz (25)'!B151" display="'25.2.1"/>
    <hyperlink ref="B96" location="'Prototypenschutz (25)'!B168" display="'25.2.2"/>
    <hyperlink ref="B97" location="'Prototypenschutz (25)'!B185" display="'25.2.3"/>
    <hyperlink ref="B98" location="'Prototypenschutz (25)'!B202" display="'25.2.4"/>
    <hyperlink ref="B99" location="'Prototypenschutz (25)'!B219" display="'25.2.5"/>
    <hyperlink ref="B100" location="'Prototypenschutz (25)'!B236" display="'25.2.6"/>
    <hyperlink ref="B101" location="'Prototypenschutz (25)'!B253" display="'25.2.7"/>
    <hyperlink ref="B102" location="'Prototypenschutz (25)'!B272" display="'25.3.1"/>
    <hyperlink ref="B103" location="'Prototypenschutz (25)'!B289" display="'25.3.2"/>
    <hyperlink ref="B104" location="'Prototypenschutz (25)'!B306" display="'25.3.3"/>
    <hyperlink ref="B105" location="'Prototypenschutz (25)'!B323" display="'25.2.4"/>
    <hyperlink ref="B106" location="'Prototypenschutz (25)'!B340" display="'25.3.5"/>
    <hyperlink ref="B107" location="'Prototypenschutz (25)'!B357" display="'25.3.6"/>
    <hyperlink ref="B108" location="'Prototypenschutz (25)'!B374" display="'25.3.7"/>
    <hyperlink ref="B77" location="Control23.7.2" display="Control23.7.2"/>
    <hyperlink ref="B78" location="Control23.9.2" display="Control23.9.2"/>
    <hyperlink ref="B79" location="Control23.11.1" display="Control23.11.1"/>
    <hyperlink ref="B80" location="Control23.13.3" display="Control23.13.3"/>
    <hyperlink ref="B24" location="Control6.4" display="6.4 bitte Link korrigieren!"/>
    <hyperlink ref="B30" location="Control8.4" display="8.4"/>
    <hyperlink ref="B36" location="Control9.6" display="9.6"/>
    <hyperlink ref="B50" location="Control12.9" display="12.9"/>
    <hyperlink ref="B59" location="Control14.4" display="14.4"/>
  </hyperlinks>
  <pageMargins left="0.70866141732283472" right="0.70866141732283472" top="0.78740157480314965" bottom="0.78740157480314965" header="0.31496062992125984" footer="0.31496062992125984"/>
  <pageSetup paperSize="9" scale="90" firstPageNumber="0" fitToHeight="0" orientation="portrait" horizontalDpi="1200" verticalDpi="1200" r:id="rId1"/>
  <headerFooter>
    <oddFooter>&amp;LPrinted on: &amp;D&amp;C&amp;F / 
&amp;A&amp;RPage &amp;P of &amp;N</oddFooter>
  </headerFooter>
  <rowBreaks count="2" manualBreakCount="2">
    <brk id="12" max="16383" man="1"/>
    <brk id="71" max="16383" man="1"/>
  </rowBreaks>
  <colBreaks count="1" manualBreakCount="1">
    <brk id="8" max="112" man="1"/>
  </colBreaks>
  <ignoredErrors>
    <ignoredError sqref="M32 G58 G48 G42:G43 G32 G28 G26 G63" formula="1"/>
    <ignoredError sqref="B60:B68 B17:B24 B25:B29 B31:B35 B37:B49 B51:B5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714"/>
  <sheetViews>
    <sheetView zoomScaleNormal="100" workbookViewId="0">
      <pane ySplit="1" topLeftCell="A2" activePane="bottomLeft" state="frozen"/>
      <selection activeCell="A2" sqref="A2"/>
      <selection pane="bottomLeft" activeCell="B11" sqref="B11"/>
    </sheetView>
  </sheetViews>
  <sheetFormatPr baseColWidth="10" defaultColWidth="11.42578125" defaultRowHeight="12.75" outlineLevelRow="2"/>
  <cols>
    <col min="1" max="1" width="1.7109375" style="151" customWidth="1"/>
    <col min="2" max="2" width="11.7109375" style="165" customWidth="1"/>
    <col min="3" max="3" width="3.7109375" style="151" customWidth="1"/>
    <col min="4" max="4" width="7.7109375" style="172" customWidth="1"/>
    <col min="5" max="5" width="110.7109375" style="166" customWidth="1"/>
    <col min="6" max="6" width="1.7109375" style="151" customWidth="1"/>
    <col min="7" max="7" width="11.7109375" style="85" customWidth="1"/>
    <col min="8" max="8" width="11.7109375" style="268" customWidth="1"/>
    <col min="9" max="9" width="2.7109375" style="199" customWidth="1"/>
    <col min="10" max="10" width="11.7109375" style="151" customWidth="1"/>
    <col min="11" max="11" width="3.7109375" style="151" customWidth="1"/>
    <col min="12" max="12" width="3.28515625" style="151" customWidth="1"/>
    <col min="13" max="16384" width="11.42578125" style="151"/>
  </cols>
  <sheetData>
    <row r="1" spans="1:10" s="264" customFormat="1" ht="60" customHeight="1">
      <c r="A1" s="143"/>
      <c r="B1" s="499" t="s">
        <v>273</v>
      </c>
      <c r="C1" s="500"/>
      <c r="D1" s="500"/>
      <c r="E1" s="500"/>
      <c r="F1" s="143"/>
      <c r="G1" s="92" t="s">
        <v>85</v>
      </c>
      <c r="H1" s="266" t="s">
        <v>91</v>
      </c>
      <c r="I1" s="263"/>
      <c r="J1" s="263" t="s">
        <v>487</v>
      </c>
    </row>
    <row r="2" spans="1:10" s="144" customFormat="1" ht="13.5" customHeight="1">
      <c r="B2" s="145"/>
      <c r="C2" s="146" t="s">
        <v>142</v>
      </c>
      <c r="E2" s="147"/>
      <c r="G2" s="115" t="s">
        <v>1013</v>
      </c>
      <c r="H2" s="267"/>
      <c r="I2" s="149"/>
      <c r="J2" s="181"/>
    </row>
    <row r="3" spans="1:10" s="144" customFormat="1" ht="18" customHeight="1">
      <c r="B3" s="150" t="s">
        <v>172</v>
      </c>
      <c r="C3" s="497">
        <f>Cover!C5</f>
        <v>0</v>
      </c>
      <c r="D3" s="497"/>
      <c r="E3" s="497"/>
      <c r="G3" s="347"/>
      <c r="H3" s="267"/>
      <c r="I3" s="149"/>
      <c r="J3" s="181"/>
    </row>
    <row r="4" spans="1:10" s="144" customFormat="1" ht="18" customHeight="1">
      <c r="B4" s="150" t="s">
        <v>173</v>
      </c>
      <c r="C4" s="497">
        <f>Cover!C7</f>
        <v>0</v>
      </c>
      <c r="D4" s="497"/>
      <c r="E4" s="497"/>
      <c r="G4" s="347"/>
      <c r="H4" s="267"/>
      <c r="I4" s="149"/>
      <c r="J4" s="181"/>
    </row>
    <row r="5" spans="1:10" s="144" customFormat="1" ht="18" customHeight="1">
      <c r="B5" s="152" t="s">
        <v>186</v>
      </c>
      <c r="C5" s="498">
        <f>Cover!C18</f>
        <v>0</v>
      </c>
      <c r="D5" s="498"/>
      <c r="E5" s="498"/>
      <c r="G5" s="347"/>
      <c r="H5" s="267"/>
      <c r="I5" s="149"/>
      <c r="J5" s="181"/>
    </row>
    <row r="6" spans="1:10" ht="18" customHeight="1" thickBot="1">
      <c r="D6" s="165"/>
      <c r="G6" s="348"/>
    </row>
    <row r="7" spans="1:10" ht="39" thickBot="1">
      <c r="B7" s="309" t="s">
        <v>1010</v>
      </c>
      <c r="D7" s="62" t="s">
        <v>1011</v>
      </c>
      <c r="E7" s="169"/>
      <c r="G7" s="348"/>
    </row>
    <row r="8" spans="1:10">
      <c r="B8" s="171"/>
      <c r="G8" s="348"/>
    </row>
    <row r="9" spans="1:10" ht="18">
      <c r="D9" s="310">
        <v>1</v>
      </c>
      <c r="E9" s="175" t="s">
        <v>276</v>
      </c>
      <c r="G9" s="115" t="s">
        <v>141</v>
      </c>
    </row>
    <row r="10" spans="1:10" ht="13.5" thickBot="1">
      <c r="D10" s="92"/>
      <c r="G10" s="348"/>
    </row>
    <row r="11" spans="1:10" ht="26.25" thickBot="1">
      <c r="B11" s="176"/>
      <c r="D11" s="311" t="s">
        <v>40</v>
      </c>
      <c r="E11" s="295" t="s">
        <v>486</v>
      </c>
      <c r="G11" s="115" t="s">
        <v>141</v>
      </c>
    </row>
    <row r="12" spans="1:10" s="153" customFormat="1">
      <c r="B12" s="179"/>
      <c r="C12" s="151"/>
      <c r="D12" s="92"/>
      <c r="E12" s="180" t="s">
        <v>277</v>
      </c>
      <c r="G12" s="349"/>
      <c r="H12" s="269"/>
      <c r="I12" s="200"/>
    </row>
    <row r="13" spans="1:10" s="153" customFormat="1" hidden="1" outlineLevel="2">
      <c r="C13" s="151"/>
      <c r="D13" s="312" t="s">
        <v>278</v>
      </c>
      <c r="E13" s="313"/>
      <c r="G13" s="349"/>
      <c r="H13" s="269"/>
      <c r="I13" s="200"/>
    </row>
    <row r="14" spans="1:10" s="153" customFormat="1" hidden="1" outlineLevel="2">
      <c r="B14" s="179"/>
      <c r="C14" s="151"/>
      <c r="D14" s="281"/>
      <c r="E14" s="180"/>
      <c r="G14" s="349"/>
      <c r="H14" s="269"/>
      <c r="I14" s="200"/>
    </row>
    <row r="15" spans="1:10" s="153" customFormat="1" hidden="1" outlineLevel="2">
      <c r="C15" s="151"/>
      <c r="D15" s="312" t="s">
        <v>279</v>
      </c>
      <c r="E15" s="313"/>
      <c r="G15" s="349"/>
      <c r="H15" s="269"/>
      <c r="I15" s="200"/>
    </row>
    <row r="16" spans="1:10" s="153" customFormat="1" hidden="1" outlineLevel="2">
      <c r="B16" s="179"/>
      <c r="C16" s="151"/>
      <c r="D16" s="281"/>
      <c r="E16" s="180"/>
      <c r="G16" s="349"/>
      <c r="H16" s="269"/>
      <c r="I16" s="200"/>
    </row>
    <row r="17" spans="2:9" s="153" customFormat="1" hidden="1" outlineLevel="2">
      <c r="C17" s="151"/>
      <c r="D17" s="312" t="s">
        <v>280</v>
      </c>
      <c r="E17" s="318"/>
      <c r="G17" s="349"/>
      <c r="H17" s="269"/>
      <c r="I17" s="200"/>
    </row>
    <row r="18" spans="2:9" s="153" customFormat="1" hidden="1" outlineLevel="2">
      <c r="B18" s="179"/>
      <c r="C18" s="151"/>
      <c r="D18" s="281"/>
      <c r="E18" s="180"/>
      <c r="G18" s="349"/>
      <c r="H18" s="269"/>
      <c r="I18" s="200"/>
    </row>
    <row r="19" spans="2:9" s="153" customFormat="1" hidden="1" outlineLevel="2">
      <c r="C19" s="151"/>
      <c r="D19" s="312" t="s">
        <v>281</v>
      </c>
      <c r="E19" s="318"/>
      <c r="G19" s="349"/>
      <c r="H19" s="269"/>
      <c r="I19" s="200"/>
    </row>
    <row r="20" spans="2:9" outlineLevel="1" collapsed="1">
      <c r="D20" s="281"/>
      <c r="E20" s="180"/>
      <c r="G20" s="348"/>
    </row>
    <row r="21" spans="2:9" ht="51" outlineLevel="1">
      <c r="D21" s="281" t="s">
        <v>282</v>
      </c>
      <c r="E21" s="297" t="s">
        <v>283</v>
      </c>
      <c r="G21" s="348"/>
    </row>
    <row r="22" spans="2:9" ht="229.5" outlineLevel="1">
      <c r="D22" s="281" t="s">
        <v>284</v>
      </c>
      <c r="E22" s="345" t="s">
        <v>285</v>
      </c>
      <c r="G22" s="348"/>
    </row>
    <row r="23" spans="2:9" ht="13.5" thickBot="1">
      <c r="D23" s="92"/>
      <c r="G23" s="348"/>
    </row>
    <row r="24" spans="2:9" ht="26.25" thickBot="1">
      <c r="B24" s="176"/>
      <c r="D24" s="92" t="s">
        <v>41</v>
      </c>
      <c r="E24" s="177" t="s">
        <v>286</v>
      </c>
      <c r="G24" s="115" t="s">
        <v>141</v>
      </c>
    </row>
    <row r="25" spans="2:9" s="153" customFormat="1">
      <c r="B25" s="179"/>
      <c r="C25" s="151"/>
      <c r="D25" s="92"/>
      <c r="E25" s="180" t="s">
        <v>287</v>
      </c>
      <c r="G25" s="349"/>
      <c r="H25" s="269"/>
      <c r="I25" s="200"/>
    </row>
    <row r="26" spans="2:9" s="153" customFormat="1" hidden="1" outlineLevel="2">
      <c r="C26" s="151"/>
      <c r="D26" s="312" t="s">
        <v>278</v>
      </c>
      <c r="E26" s="313"/>
      <c r="G26" s="349"/>
      <c r="H26" s="269"/>
      <c r="I26" s="200"/>
    </row>
    <row r="27" spans="2:9" s="153" customFormat="1" hidden="1" outlineLevel="2">
      <c r="B27" s="179"/>
      <c r="C27" s="151"/>
      <c r="D27" s="281"/>
      <c r="E27" s="180"/>
      <c r="G27" s="349"/>
      <c r="H27" s="269"/>
      <c r="I27" s="200"/>
    </row>
    <row r="28" spans="2:9" s="153" customFormat="1" hidden="1" outlineLevel="2">
      <c r="C28" s="151"/>
      <c r="D28" s="312" t="s">
        <v>279</v>
      </c>
      <c r="E28" s="313"/>
      <c r="G28" s="349"/>
      <c r="H28" s="269"/>
      <c r="I28" s="200"/>
    </row>
    <row r="29" spans="2:9" s="153" customFormat="1" hidden="1" outlineLevel="2">
      <c r="B29" s="179"/>
      <c r="C29" s="151"/>
      <c r="D29" s="281"/>
      <c r="E29" s="180"/>
      <c r="G29" s="349"/>
      <c r="H29" s="269"/>
      <c r="I29" s="200"/>
    </row>
    <row r="30" spans="2:9" s="153" customFormat="1" hidden="1" outlineLevel="2">
      <c r="C30" s="151"/>
      <c r="D30" s="312" t="s">
        <v>280</v>
      </c>
      <c r="E30" s="318"/>
      <c r="G30" s="349"/>
      <c r="H30" s="269"/>
      <c r="I30" s="200"/>
    </row>
    <row r="31" spans="2:9" s="153" customFormat="1" hidden="1" outlineLevel="2">
      <c r="B31" s="179"/>
      <c r="C31" s="151"/>
      <c r="D31" s="281"/>
      <c r="E31" s="180"/>
      <c r="G31" s="349"/>
      <c r="H31" s="269"/>
      <c r="I31" s="200"/>
    </row>
    <row r="32" spans="2:9" s="153" customFormat="1" hidden="1" outlineLevel="2">
      <c r="C32" s="151"/>
      <c r="D32" s="312" t="s">
        <v>281</v>
      </c>
      <c r="E32" s="318"/>
      <c r="G32" s="349"/>
      <c r="H32" s="269"/>
      <c r="I32" s="200"/>
    </row>
    <row r="33" spans="2:9" outlineLevel="1" collapsed="1">
      <c r="D33" s="281"/>
      <c r="E33" s="180"/>
      <c r="G33" s="348"/>
    </row>
    <row r="34" spans="2:9" ht="51" outlineLevel="1">
      <c r="D34" s="281" t="s">
        <v>282</v>
      </c>
      <c r="E34" s="315" t="s">
        <v>288</v>
      </c>
      <c r="G34" s="348"/>
    </row>
    <row r="35" spans="2:9" ht="293.25" outlineLevel="1">
      <c r="D35" s="281" t="s">
        <v>284</v>
      </c>
      <c r="E35" s="316" t="s">
        <v>1008</v>
      </c>
      <c r="G35" s="348"/>
    </row>
    <row r="36" spans="2:9" ht="13.5" thickBot="1">
      <c r="D36" s="92"/>
      <c r="E36" s="317"/>
      <c r="G36" s="348"/>
    </row>
    <row r="37" spans="2:9" ht="13.5" thickBot="1">
      <c r="B37" s="176"/>
      <c r="D37" s="311" t="s">
        <v>42</v>
      </c>
      <c r="E37" s="177" t="s">
        <v>289</v>
      </c>
      <c r="G37" s="115" t="s">
        <v>141</v>
      </c>
    </row>
    <row r="38" spans="2:9" s="153" customFormat="1">
      <c r="B38" s="179"/>
      <c r="C38" s="151"/>
      <c r="D38" s="92"/>
      <c r="E38" s="180" t="s">
        <v>290</v>
      </c>
      <c r="G38" s="349"/>
      <c r="H38" s="269"/>
      <c r="I38" s="200"/>
    </row>
    <row r="39" spans="2:9" s="153" customFormat="1" hidden="1" outlineLevel="2">
      <c r="C39" s="151"/>
      <c r="D39" s="312" t="s">
        <v>278</v>
      </c>
      <c r="E39" s="313"/>
      <c r="G39" s="349"/>
      <c r="H39" s="269"/>
      <c r="I39" s="200"/>
    </row>
    <row r="40" spans="2:9" s="153" customFormat="1" hidden="1" outlineLevel="2">
      <c r="B40" s="179"/>
      <c r="C40" s="151"/>
      <c r="D40" s="281"/>
      <c r="E40" s="180"/>
      <c r="G40" s="349"/>
      <c r="H40" s="269"/>
      <c r="I40" s="200"/>
    </row>
    <row r="41" spans="2:9" s="153" customFormat="1" hidden="1" outlineLevel="2">
      <c r="C41" s="151"/>
      <c r="D41" s="312" t="s">
        <v>279</v>
      </c>
      <c r="E41" s="313"/>
      <c r="G41" s="349"/>
      <c r="H41" s="269"/>
      <c r="I41" s="200"/>
    </row>
    <row r="42" spans="2:9" s="153" customFormat="1" hidden="1" outlineLevel="2">
      <c r="B42" s="179"/>
      <c r="C42" s="151"/>
      <c r="D42" s="281"/>
      <c r="E42" s="180"/>
      <c r="G42" s="349"/>
      <c r="H42" s="269"/>
      <c r="I42" s="200"/>
    </row>
    <row r="43" spans="2:9" s="153" customFormat="1" hidden="1" outlineLevel="2">
      <c r="C43" s="151"/>
      <c r="D43" s="312" t="s">
        <v>280</v>
      </c>
      <c r="E43" s="318"/>
      <c r="G43" s="349"/>
      <c r="H43" s="269"/>
      <c r="I43" s="200"/>
    </row>
    <row r="44" spans="2:9" s="153" customFormat="1" hidden="1" outlineLevel="2">
      <c r="B44" s="179"/>
      <c r="C44" s="151"/>
      <c r="D44" s="281"/>
      <c r="E44" s="180"/>
      <c r="G44" s="349"/>
      <c r="H44" s="269"/>
      <c r="I44" s="200"/>
    </row>
    <row r="45" spans="2:9" s="153" customFormat="1" hidden="1" outlineLevel="2">
      <c r="C45" s="151"/>
      <c r="D45" s="312" t="s">
        <v>281</v>
      </c>
      <c r="E45" s="318"/>
      <c r="G45" s="349"/>
      <c r="H45" s="269"/>
      <c r="I45" s="200"/>
    </row>
    <row r="46" spans="2:9" outlineLevel="1" collapsed="1">
      <c r="D46" s="281"/>
      <c r="E46" s="59"/>
      <c r="G46" s="348"/>
    </row>
    <row r="47" spans="2:9" ht="63.75" outlineLevel="1">
      <c r="D47" s="281" t="s">
        <v>282</v>
      </c>
      <c r="E47" s="315" t="s">
        <v>291</v>
      </c>
      <c r="G47" s="348"/>
    </row>
    <row r="48" spans="2:9" ht="255" outlineLevel="1">
      <c r="D48" s="281" t="s">
        <v>284</v>
      </c>
      <c r="E48" s="319" t="s">
        <v>1009</v>
      </c>
      <c r="G48" s="348"/>
    </row>
    <row r="49" spans="2:9">
      <c r="D49" s="92"/>
      <c r="E49" s="317"/>
      <c r="G49" s="348"/>
    </row>
    <row r="50" spans="2:9" ht="18">
      <c r="D50" s="67">
        <v>5</v>
      </c>
      <c r="E50" s="320" t="s">
        <v>43</v>
      </c>
      <c r="G50" s="115" t="s">
        <v>141</v>
      </c>
    </row>
    <row r="51" spans="2:9" ht="13.5" thickBot="1">
      <c r="D51" s="92"/>
      <c r="G51" s="348"/>
    </row>
    <row r="52" spans="2:9" ht="26.25" thickBot="1">
      <c r="B52" s="176"/>
      <c r="D52" s="311" t="s">
        <v>23</v>
      </c>
      <c r="E52" s="52" t="s">
        <v>292</v>
      </c>
      <c r="G52" s="115" t="s">
        <v>141</v>
      </c>
      <c r="H52" s="270" t="s">
        <v>144</v>
      </c>
    </row>
    <row r="53" spans="2:9" s="153" customFormat="1">
      <c r="B53" s="179"/>
      <c r="C53" s="151"/>
      <c r="D53" s="92"/>
      <c r="E53" s="180" t="s">
        <v>293</v>
      </c>
      <c r="G53" s="349"/>
      <c r="H53" s="269"/>
      <c r="I53" s="200"/>
    </row>
    <row r="54" spans="2:9" s="153" customFormat="1" hidden="1" outlineLevel="2">
      <c r="C54" s="151"/>
      <c r="D54" s="312" t="s">
        <v>278</v>
      </c>
      <c r="E54" s="313"/>
      <c r="G54" s="349"/>
      <c r="H54" s="269"/>
      <c r="I54" s="200"/>
    </row>
    <row r="55" spans="2:9" s="153" customFormat="1" hidden="1" outlineLevel="2">
      <c r="B55" s="179"/>
      <c r="C55" s="151"/>
      <c r="D55" s="281"/>
      <c r="E55" s="180"/>
      <c r="G55" s="349"/>
      <c r="H55" s="269"/>
      <c r="I55" s="200"/>
    </row>
    <row r="56" spans="2:9" s="153" customFormat="1" hidden="1" outlineLevel="2">
      <c r="C56" s="151"/>
      <c r="D56" s="312" t="s">
        <v>279</v>
      </c>
      <c r="E56" s="313"/>
      <c r="G56" s="349"/>
      <c r="H56" s="269"/>
      <c r="I56" s="200"/>
    </row>
    <row r="57" spans="2:9" s="153" customFormat="1" hidden="1" outlineLevel="2">
      <c r="B57" s="179"/>
      <c r="C57" s="151"/>
      <c r="D57" s="281"/>
      <c r="E57" s="180"/>
      <c r="G57" s="349"/>
      <c r="H57" s="269"/>
      <c r="I57" s="200"/>
    </row>
    <row r="58" spans="2:9" s="153" customFormat="1" hidden="1" outlineLevel="2">
      <c r="C58" s="151"/>
      <c r="D58" s="312" t="s">
        <v>280</v>
      </c>
      <c r="E58" s="318"/>
      <c r="G58" s="349"/>
      <c r="H58" s="269"/>
      <c r="I58" s="200"/>
    </row>
    <row r="59" spans="2:9" s="153" customFormat="1" hidden="1" outlineLevel="2">
      <c r="B59" s="179"/>
      <c r="C59" s="151"/>
      <c r="D59" s="281"/>
      <c r="E59" s="180"/>
      <c r="G59" s="349"/>
      <c r="H59" s="269"/>
      <c r="I59" s="200"/>
    </row>
    <row r="60" spans="2:9" s="153" customFormat="1" hidden="1" outlineLevel="2">
      <c r="C60" s="151"/>
      <c r="D60" s="312" t="s">
        <v>281</v>
      </c>
      <c r="E60" s="318"/>
      <c r="G60" s="349"/>
      <c r="H60" s="269"/>
      <c r="I60" s="200"/>
    </row>
    <row r="61" spans="2:9" outlineLevel="1" collapsed="1">
      <c r="D61" s="281"/>
      <c r="E61" s="59"/>
      <c r="G61" s="348"/>
    </row>
    <row r="62" spans="2:9" ht="51" outlineLevel="1">
      <c r="D62" s="281" t="s">
        <v>282</v>
      </c>
      <c r="E62" s="297" t="s">
        <v>294</v>
      </c>
      <c r="G62" s="348"/>
    </row>
    <row r="63" spans="2:9" ht="293.25" outlineLevel="1">
      <c r="D63" s="281" t="s">
        <v>284</v>
      </c>
      <c r="E63" s="321" t="s">
        <v>295</v>
      </c>
      <c r="G63" s="348"/>
    </row>
    <row r="64" spans="2:9">
      <c r="D64" s="92"/>
      <c r="G64" s="348"/>
    </row>
    <row r="65" spans="2:9" ht="18">
      <c r="D65" s="67">
        <v>6</v>
      </c>
      <c r="E65" s="175" t="s">
        <v>17</v>
      </c>
      <c r="G65" s="115" t="s">
        <v>141</v>
      </c>
    </row>
    <row r="66" spans="2:9" ht="13.5" thickBot="1">
      <c r="D66" s="92"/>
      <c r="G66" s="348"/>
    </row>
    <row r="67" spans="2:9" ht="13.5" thickBot="1">
      <c r="B67" s="176"/>
      <c r="D67" s="311" t="s">
        <v>24</v>
      </c>
      <c r="E67" s="192" t="s">
        <v>296</v>
      </c>
      <c r="G67" s="115" t="s">
        <v>141</v>
      </c>
    </row>
    <row r="68" spans="2:9" s="153" customFormat="1">
      <c r="B68" s="179"/>
      <c r="C68" s="151"/>
      <c r="D68" s="92"/>
      <c r="E68" s="180" t="s">
        <v>297</v>
      </c>
      <c r="G68" s="349"/>
      <c r="H68" s="269"/>
      <c r="I68" s="200"/>
    </row>
    <row r="69" spans="2:9" s="153" customFormat="1" hidden="1" outlineLevel="2">
      <c r="C69" s="151"/>
      <c r="D69" s="312" t="s">
        <v>278</v>
      </c>
      <c r="E69" s="313"/>
      <c r="G69" s="349"/>
      <c r="H69" s="269"/>
      <c r="I69" s="200"/>
    </row>
    <row r="70" spans="2:9" s="153" customFormat="1" hidden="1" outlineLevel="2">
      <c r="B70" s="179"/>
      <c r="C70" s="151"/>
      <c r="D70" s="281"/>
      <c r="E70" s="180"/>
      <c r="G70" s="349"/>
      <c r="H70" s="269"/>
      <c r="I70" s="200"/>
    </row>
    <row r="71" spans="2:9" s="153" customFormat="1" hidden="1" outlineLevel="2">
      <c r="C71" s="151"/>
      <c r="D71" s="312" t="s">
        <v>279</v>
      </c>
      <c r="E71" s="313"/>
      <c r="G71" s="349"/>
      <c r="H71" s="269"/>
      <c r="I71" s="200"/>
    </row>
    <row r="72" spans="2:9" s="153" customFormat="1" hidden="1" outlineLevel="2">
      <c r="B72" s="179"/>
      <c r="C72" s="151"/>
      <c r="D72" s="281"/>
      <c r="E72" s="180"/>
      <c r="G72" s="349"/>
      <c r="H72" s="269"/>
      <c r="I72" s="200"/>
    </row>
    <row r="73" spans="2:9" s="153" customFormat="1" hidden="1" outlineLevel="2">
      <c r="C73" s="151"/>
      <c r="D73" s="312" t="s">
        <v>280</v>
      </c>
      <c r="E73" s="318"/>
      <c r="G73" s="349"/>
      <c r="H73" s="269"/>
      <c r="I73" s="200"/>
    </row>
    <row r="74" spans="2:9" s="153" customFormat="1" hidden="1" outlineLevel="2">
      <c r="B74" s="179"/>
      <c r="C74" s="151"/>
      <c r="D74" s="281"/>
      <c r="E74" s="180"/>
      <c r="G74" s="349"/>
      <c r="H74" s="269"/>
      <c r="I74" s="200"/>
    </row>
    <row r="75" spans="2:9" s="153" customFormat="1" hidden="1" outlineLevel="2">
      <c r="C75" s="151"/>
      <c r="D75" s="312" t="s">
        <v>281</v>
      </c>
      <c r="E75" s="318"/>
      <c r="G75" s="349"/>
      <c r="H75" s="269"/>
      <c r="I75" s="200"/>
    </row>
    <row r="76" spans="2:9" outlineLevel="1" collapsed="1">
      <c r="D76" s="281"/>
      <c r="E76" s="180"/>
      <c r="G76" s="348"/>
    </row>
    <row r="77" spans="2:9" ht="38.25" outlineLevel="1">
      <c r="D77" s="281" t="s">
        <v>282</v>
      </c>
      <c r="E77" s="297" t="s">
        <v>298</v>
      </c>
      <c r="G77" s="348"/>
    </row>
    <row r="78" spans="2:9" ht="216.75" outlineLevel="1">
      <c r="D78" s="281" t="s">
        <v>284</v>
      </c>
      <c r="E78" s="297" t="s">
        <v>299</v>
      </c>
      <c r="G78" s="348"/>
    </row>
    <row r="79" spans="2:9">
      <c r="D79" s="92"/>
      <c r="G79" s="348"/>
    </row>
    <row r="80" spans="2:9" ht="13.5" thickBot="1">
      <c r="D80" s="92"/>
      <c r="E80" s="317"/>
      <c r="G80" s="348"/>
    </row>
    <row r="81" spans="2:10" ht="13.5" thickBot="1">
      <c r="B81" s="176"/>
      <c r="D81" s="311" t="s">
        <v>25</v>
      </c>
      <c r="E81" s="177" t="s">
        <v>300</v>
      </c>
      <c r="G81" s="115" t="s">
        <v>141</v>
      </c>
      <c r="H81" s="270" t="s">
        <v>145</v>
      </c>
    </row>
    <row r="82" spans="2:10" s="153" customFormat="1">
      <c r="B82" s="179"/>
      <c r="C82" s="151"/>
      <c r="D82" s="92"/>
      <c r="E82" s="180" t="s">
        <v>301</v>
      </c>
      <c r="G82" s="349"/>
      <c r="H82" s="269"/>
      <c r="I82" s="200"/>
    </row>
    <row r="83" spans="2:10" s="153" customFormat="1" hidden="1" outlineLevel="2">
      <c r="C83" s="151"/>
      <c r="D83" s="312" t="s">
        <v>278</v>
      </c>
      <c r="E83" s="313"/>
      <c r="G83" s="349"/>
      <c r="H83" s="269"/>
      <c r="I83" s="200"/>
    </row>
    <row r="84" spans="2:10" s="153" customFormat="1" hidden="1" outlineLevel="2">
      <c r="B84" s="179"/>
      <c r="C84" s="151"/>
      <c r="D84" s="281"/>
      <c r="E84" s="180"/>
      <c r="G84" s="349"/>
      <c r="H84" s="269"/>
      <c r="I84" s="200"/>
    </row>
    <row r="85" spans="2:10" s="153" customFormat="1" hidden="1" outlineLevel="2">
      <c r="C85" s="151"/>
      <c r="D85" s="312" t="s">
        <v>279</v>
      </c>
      <c r="E85" s="313"/>
      <c r="G85" s="349"/>
      <c r="H85" s="269"/>
      <c r="I85" s="200"/>
    </row>
    <row r="86" spans="2:10" s="153" customFormat="1" hidden="1" outlineLevel="2">
      <c r="B86" s="179"/>
      <c r="C86" s="151"/>
      <c r="D86" s="281"/>
      <c r="E86" s="180"/>
      <c r="G86" s="349"/>
      <c r="H86" s="269"/>
      <c r="I86" s="200"/>
    </row>
    <row r="87" spans="2:10" s="153" customFormat="1" hidden="1" outlineLevel="2">
      <c r="C87" s="151"/>
      <c r="D87" s="312" t="s">
        <v>280</v>
      </c>
      <c r="E87" s="318"/>
      <c r="G87" s="349"/>
      <c r="H87" s="269"/>
      <c r="I87" s="200"/>
    </row>
    <row r="88" spans="2:10" s="153" customFormat="1" hidden="1" outlineLevel="2">
      <c r="B88" s="179"/>
      <c r="C88" s="151"/>
      <c r="D88" s="281"/>
      <c r="E88" s="180"/>
      <c r="G88" s="349"/>
      <c r="H88" s="269"/>
      <c r="I88" s="200"/>
    </row>
    <row r="89" spans="2:10" s="153" customFormat="1" hidden="1" outlineLevel="2">
      <c r="C89" s="151"/>
      <c r="D89" s="312" t="s">
        <v>281</v>
      </c>
      <c r="E89" s="318"/>
      <c r="G89" s="349"/>
      <c r="H89" s="269"/>
      <c r="I89" s="200"/>
    </row>
    <row r="90" spans="2:10" outlineLevel="1" collapsed="1">
      <c r="D90" s="281"/>
      <c r="E90" s="180"/>
      <c r="G90" s="348"/>
    </row>
    <row r="91" spans="2:10" ht="51" outlineLevel="1">
      <c r="D91" s="281" t="s">
        <v>282</v>
      </c>
      <c r="E91" s="322" t="s">
        <v>302</v>
      </c>
      <c r="G91" s="348"/>
    </row>
    <row r="92" spans="2:10" ht="204" outlineLevel="1">
      <c r="D92" s="281" t="s">
        <v>284</v>
      </c>
      <c r="E92" s="322" t="s">
        <v>303</v>
      </c>
      <c r="G92" s="348"/>
    </row>
    <row r="93" spans="2:10" ht="13.5" outlineLevel="1" thickBot="1">
      <c r="D93" s="281"/>
      <c r="E93" s="323"/>
      <c r="G93" s="348"/>
    </row>
    <row r="94" spans="2:10" ht="13.5" thickBot="1">
      <c r="B94" s="176"/>
      <c r="D94" s="311" t="s">
        <v>26</v>
      </c>
      <c r="E94" s="52" t="s">
        <v>304</v>
      </c>
      <c r="G94" s="115" t="s">
        <v>141</v>
      </c>
      <c r="H94" s="270" t="s">
        <v>146</v>
      </c>
      <c r="J94" s="437" t="s">
        <v>104</v>
      </c>
    </row>
    <row r="95" spans="2:10" s="153" customFormat="1">
      <c r="B95" s="179"/>
      <c r="C95" s="151"/>
      <c r="D95" s="92"/>
      <c r="E95" s="180" t="s">
        <v>305</v>
      </c>
      <c r="G95" s="349"/>
      <c r="H95" s="269"/>
      <c r="I95" s="200"/>
    </row>
    <row r="96" spans="2:10" s="153" customFormat="1" hidden="1" outlineLevel="2">
      <c r="C96" s="151"/>
      <c r="D96" s="312" t="s">
        <v>278</v>
      </c>
      <c r="E96" s="313"/>
      <c r="G96" s="349"/>
      <c r="H96" s="269"/>
      <c r="I96" s="200"/>
    </row>
    <row r="97" spans="2:9" s="153" customFormat="1" hidden="1" outlineLevel="2">
      <c r="B97" s="179"/>
      <c r="C97" s="151"/>
      <c r="D97" s="281"/>
      <c r="E97" s="180"/>
      <c r="G97" s="349"/>
      <c r="H97" s="269"/>
      <c r="I97" s="200"/>
    </row>
    <row r="98" spans="2:9" s="153" customFormat="1" hidden="1" outlineLevel="2">
      <c r="C98" s="151"/>
      <c r="D98" s="312" t="s">
        <v>279</v>
      </c>
      <c r="E98" s="313"/>
      <c r="G98" s="349"/>
      <c r="H98" s="269"/>
      <c r="I98" s="200"/>
    </row>
    <row r="99" spans="2:9" s="153" customFormat="1" hidden="1" outlineLevel="2">
      <c r="B99" s="179"/>
      <c r="C99" s="151"/>
      <c r="D99" s="281"/>
      <c r="E99" s="180"/>
      <c r="G99" s="349"/>
      <c r="H99" s="269"/>
      <c r="I99" s="200"/>
    </row>
    <row r="100" spans="2:9" s="153" customFormat="1" hidden="1" outlineLevel="2">
      <c r="C100" s="151"/>
      <c r="D100" s="312" t="s">
        <v>280</v>
      </c>
      <c r="E100" s="318"/>
      <c r="G100" s="349"/>
      <c r="H100" s="269"/>
      <c r="I100" s="200"/>
    </row>
    <row r="101" spans="2:9" s="153" customFormat="1" hidden="1" outlineLevel="2">
      <c r="B101" s="179"/>
      <c r="C101" s="151"/>
      <c r="D101" s="281"/>
      <c r="E101" s="180"/>
      <c r="G101" s="349"/>
      <c r="H101" s="269"/>
      <c r="I101" s="200"/>
    </row>
    <row r="102" spans="2:9" s="153" customFormat="1" hidden="1" outlineLevel="2">
      <c r="C102" s="151"/>
      <c r="D102" s="312" t="s">
        <v>281</v>
      </c>
      <c r="E102" s="318"/>
      <c r="G102" s="349"/>
      <c r="H102" s="269"/>
      <c r="I102" s="200"/>
    </row>
    <row r="103" spans="2:9" outlineLevel="1" collapsed="1">
      <c r="D103" s="281"/>
      <c r="E103" s="180"/>
      <c r="G103" s="348"/>
    </row>
    <row r="104" spans="2:9" ht="38.25" outlineLevel="1">
      <c r="D104" s="281" t="s">
        <v>282</v>
      </c>
      <c r="E104" s="297" t="s">
        <v>306</v>
      </c>
      <c r="G104" s="348"/>
    </row>
    <row r="105" spans="2:9" ht="409.5" customHeight="1" outlineLevel="1">
      <c r="D105" s="281" t="s">
        <v>284</v>
      </c>
      <c r="E105" s="297" t="s">
        <v>307</v>
      </c>
      <c r="G105" s="348"/>
    </row>
    <row r="106" spans="2:9" ht="13.5" thickBot="1">
      <c r="D106" s="92"/>
      <c r="G106" s="348"/>
    </row>
    <row r="107" spans="2:9" ht="26.25" thickBot="1">
      <c r="B107" s="176"/>
      <c r="D107" s="311" t="s">
        <v>155</v>
      </c>
      <c r="E107" s="295" t="s">
        <v>308</v>
      </c>
      <c r="G107" s="115" t="s">
        <v>141</v>
      </c>
    </row>
    <row r="108" spans="2:9" s="153" customFormat="1">
      <c r="B108" s="179"/>
      <c r="C108" s="151"/>
      <c r="D108" s="92"/>
      <c r="E108" s="59" t="s">
        <v>309</v>
      </c>
      <c r="G108" s="349"/>
      <c r="H108" s="269"/>
      <c r="I108" s="200"/>
    </row>
    <row r="109" spans="2:9" s="153" customFormat="1" hidden="1" outlineLevel="2">
      <c r="C109" s="151"/>
      <c r="D109" s="312" t="s">
        <v>278</v>
      </c>
      <c r="E109" s="324"/>
      <c r="G109" s="349"/>
      <c r="H109" s="269"/>
      <c r="I109" s="200"/>
    </row>
    <row r="110" spans="2:9" s="153" customFormat="1" hidden="1" outlineLevel="2">
      <c r="B110" s="179"/>
      <c r="C110" s="151"/>
      <c r="D110" s="281"/>
      <c r="E110" s="325"/>
      <c r="G110" s="349"/>
      <c r="H110" s="269"/>
      <c r="I110" s="200"/>
    </row>
    <row r="111" spans="2:9" s="153" customFormat="1" hidden="1" outlineLevel="2">
      <c r="C111" s="151"/>
      <c r="D111" s="312" t="s">
        <v>279</v>
      </c>
      <c r="E111" s="324"/>
      <c r="G111" s="349"/>
      <c r="H111" s="269"/>
      <c r="I111" s="200"/>
    </row>
    <row r="112" spans="2:9" s="153" customFormat="1" hidden="1" outlineLevel="2">
      <c r="B112" s="179"/>
      <c r="C112" s="151"/>
      <c r="D112" s="281"/>
      <c r="E112" s="325"/>
      <c r="G112" s="349"/>
      <c r="H112" s="269"/>
      <c r="I112" s="200"/>
    </row>
    <row r="113" spans="2:10" s="153" customFormat="1" hidden="1" outlineLevel="2">
      <c r="C113" s="151"/>
      <c r="D113" s="312" t="s">
        <v>280</v>
      </c>
      <c r="E113" s="326"/>
      <c r="G113" s="349"/>
      <c r="H113" s="269"/>
      <c r="I113" s="200"/>
    </row>
    <row r="114" spans="2:10" s="153" customFormat="1" hidden="1" outlineLevel="2">
      <c r="B114" s="179"/>
      <c r="C114" s="151"/>
      <c r="D114" s="281"/>
      <c r="E114" s="325"/>
      <c r="G114" s="349"/>
      <c r="H114" s="269"/>
      <c r="I114" s="200"/>
    </row>
    <row r="115" spans="2:10" s="153" customFormat="1" hidden="1" outlineLevel="2">
      <c r="C115" s="151"/>
      <c r="D115" s="312" t="s">
        <v>281</v>
      </c>
      <c r="E115" s="326"/>
      <c r="G115" s="349"/>
      <c r="H115" s="269"/>
      <c r="I115" s="200"/>
    </row>
    <row r="116" spans="2:10" outlineLevel="1" collapsed="1">
      <c r="D116" s="281"/>
      <c r="E116" s="59"/>
      <c r="G116" s="348"/>
    </row>
    <row r="117" spans="2:10" ht="114.75" outlineLevel="1">
      <c r="D117" s="281" t="s">
        <v>282</v>
      </c>
      <c r="E117" s="297" t="s">
        <v>310</v>
      </c>
      <c r="G117" s="348"/>
    </row>
    <row r="118" spans="2:10" ht="293.25" outlineLevel="1">
      <c r="D118" s="281" t="s">
        <v>284</v>
      </c>
      <c r="E118" s="297" t="s">
        <v>311</v>
      </c>
      <c r="G118" s="348"/>
    </row>
    <row r="119" spans="2:10">
      <c r="D119" s="92"/>
      <c r="G119" s="348"/>
    </row>
    <row r="120" spans="2:10" ht="18">
      <c r="D120" s="310">
        <v>7</v>
      </c>
      <c r="E120" s="320" t="s">
        <v>22</v>
      </c>
      <c r="G120" s="115" t="s">
        <v>141</v>
      </c>
    </row>
    <row r="121" spans="2:10" ht="13.5" thickBot="1">
      <c r="D121" s="92"/>
      <c r="G121" s="348"/>
    </row>
    <row r="122" spans="2:10" ht="26.25" thickBot="1">
      <c r="B122" s="176"/>
      <c r="D122" s="311" t="s">
        <v>27</v>
      </c>
      <c r="E122" s="177" t="s">
        <v>312</v>
      </c>
      <c r="G122" s="115" t="s">
        <v>141</v>
      </c>
      <c r="J122" s="452" t="s">
        <v>488</v>
      </c>
    </row>
    <row r="123" spans="2:10" s="153" customFormat="1">
      <c r="B123" s="179"/>
      <c r="C123" s="151"/>
      <c r="D123" s="92"/>
      <c r="E123" s="180" t="s">
        <v>313</v>
      </c>
      <c r="G123" s="349"/>
      <c r="H123" s="269"/>
      <c r="I123" s="200"/>
    </row>
    <row r="124" spans="2:10" s="153" customFormat="1" hidden="1" outlineLevel="2">
      <c r="C124" s="151"/>
      <c r="D124" s="312" t="s">
        <v>278</v>
      </c>
      <c r="E124" s="313"/>
      <c r="G124" s="349"/>
      <c r="H124" s="269"/>
      <c r="I124" s="200"/>
    </row>
    <row r="125" spans="2:10" s="153" customFormat="1" hidden="1" outlineLevel="2">
      <c r="B125" s="179"/>
      <c r="C125" s="151"/>
      <c r="D125" s="281"/>
      <c r="E125" s="180"/>
      <c r="G125" s="349"/>
      <c r="H125" s="269"/>
      <c r="I125" s="200"/>
    </row>
    <row r="126" spans="2:10" s="153" customFormat="1" hidden="1" outlineLevel="2">
      <c r="C126" s="151"/>
      <c r="D126" s="312" t="s">
        <v>279</v>
      </c>
      <c r="E126" s="313"/>
      <c r="G126" s="349"/>
      <c r="H126" s="269"/>
      <c r="I126" s="200"/>
    </row>
    <row r="127" spans="2:10" s="153" customFormat="1" hidden="1" outlineLevel="2">
      <c r="B127" s="179"/>
      <c r="C127" s="151"/>
      <c r="D127" s="281"/>
      <c r="E127" s="180"/>
      <c r="G127" s="349"/>
      <c r="H127" s="269"/>
      <c r="I127" s="200"/>
    </row>
    <row r="128" spans="2:10" s="153" customFormat="1" hidden="1" outlineLevel="2">
      <c r="C128" s="151"/>
      <c r="D128" s="312" t="s">
        <v>280</v>
      </c>
      <c r="E128" s="318"/>
      <c r="G128" s="349"/>
      <c r="H128" s="269"/>
      <c r="I128" s="200"/>
    </row>
    <row r="129" spans="2:9" s="153" customFormat="1" hidden="1" outlineLevel="2">
      <c r="B129" s="179"/>
      <c r="C129" s="151"/>
      <c r="D129" s="281"/>
      <c r="E129" s="180"/>
      <c r="G129" s="349"/>
      <c r="H129" s="269"/>
      <c r="I129" s="200"/>
    </row>
    <row r="130" spans="2:9" s="153" customFormat="1" hidden="1" outlineLevel="2">
      <c r="C130" s="151"/>
      <c r="D130" s="312" t="s">
        <v>281</v>
      </c>
      <c r="E130" s="318"/>
      <c r="G130" s="349"/>
      <c r="H130" s="269"/>
      <c r="I130" s="200"/>
    </row>
    <row r="131" spans="2:9" outlineLevel="1" collapsed="1">
      <c r="D131" s="281"/>
      <c r="E131" s="180"/>
      <c r="G131" s="348"/>
    </row>
    <row r="132" spans="2:9" ht="25.5" outlineLevel="1">
      <c r="D132" s="281" t="s">
        <v>282</v>
      </c>
      <c r="E132" s="297" t="s">
        <v>314</v>
      </c>
      <c r="G132" s="348"/>
    </row>
    <row r="133" spans="2:9" ht="229.5" outlineLevel="1">
      <c r="D133" s="281" t="s">
        <v>284</v>
      </c>
      <c r="E133" s="327" t="s">
        <v>315</v>
      </c>
      <c r="G133" s="348"/>
    </row>
    <row r="134" spans="2:9" ht="13.5" thickBot="1">
      <c r="D134" s="92"/>
      <c r="G134" s="348"/>
    </row>
    <row r="135" spans="2:9" ht="26.25" thickBot="1">
      <c r="B135" s="176"/>
      <c r="D135" s="311" t="s">
        <v>28</v>
      </c>
      <c r="E135" s="52" t="s">
        <v>316</v>
      </c>
      <c r="G135" s="115" t="s">
        <v>141</v>
      </c>
      <c r="H135" s="270" t="s">
        <v>92</v>
      </c>
      <c r="I135" s="202"/>
    </row>
    <row r="136" spans="2:9" s="153" customFormat="1">
      <c r="B136" s="179"/>
      <c r="C136" s="151"/>
      <c r="D136" s="92"/>
      <c r="E136" s="180" t="s">
        <v>317</v>
      </c>
      <c r="G136" s="349"/>
      <c r="H136" s="269"/>
      <c r="I136" s="200"/>
    </row>
    <row r="137" spans="2:9" s="153" customFormat="1" hidden="1" outlineLevel="2">
      <c r="C137" s="151"/>
      <c r="D137" s="312" t="s">
        <v>278</v>
      </c>
      <c r="E137" s="313"/>
      <c r="G137" s="349"/>
      <c r="H137" s="269"/>
      <c r="I137" s="200"/>
    </row>
    <row r="138" spans="2:9" s="153" customFormat="1" hidden="1" outlineLevel="2">
      <c r="B138" s="179"/>
      <c r="C138" s="151"/>
      <c r="D138" s="281"/>
      <c r="E138" s="180"/>
      <c r="G138" s="349"/>
      <c r="H138" s="269"/>
      <c r="I138" s="200"/>
    </row>
    <row r="139" spans="2:9" s="153" customFormat="1" hidden="1" outlineLevel="2">
      <c r="C139" s="151"/>
      <c r="D139" s="312" t="s">
        <v>279</v>
      </c>
      <c r="E139" s="313"/>
      <c r="G139" s="349"/>
      <c r="H139" s="269"/>
      <c r="I139" s="200"/>
    </row>
    <row r="140" spans="2:9" s="153" customFormat="1" hidden="1" outlineLevel="2">
      <c r="B140" s="179"/>
      <c r="C140" s="151"/>
      <c r="D140" s="281"/>
      <c r="E140" s="180"/>
      <c r="G140" s="349"/>
      <c r="H140" s="269"/>
      <c r="I140" s="200"/>
    </row>
    <row r="141" spans="2:9" s="153" customFormat="1" hidden="1" outlineLevel="2">
      <c r="C141" s="151"/>
      <c r="D141" s="312" t="s">
        <v>280</v>
      </c>
      <c r="E141" s="318"/>
      <c r="G141" s="349"/>
      <c r="H141" s="269"/>
      <c r="I141" s="200"/>
    </row>
    <row r="142" spans="2:9" s="153" customFormat="1" hidden="1" outlineLevel="2">
      <c r="B142" s="179"/>
      <c r="C142" s="151"/>
      <c r="D142" s="281"/>
      <c r="E142" s="180"/>
      <c r="G142" s="349"/>
      <c r="H142" s="269"/>
      <c r="I142" s="200"/>
    </row>
    <row r="143" spans="2:9" s="153" customFormat="1" hidden="1" outlineLevel="2">
      <c r="C143" s="151"/>
      <c r="D143" s="312" t="s">
        <v>281</v>
      </c>
      <c r="E143" s="318"/>
      <c r="G143" s="349"/>
      <c r="H143" s="269"/>
      <c r="I143" s="200"/>
    </row>
    <row r="144" spans="2:9" outlineLevel="1" collapsed="1">
      <c r="D144" s="281"/>
      <c r="E144" s="180"/>
      <c r="G144" s="348"/>
    </row>
    <row r="145" spans="2:10" ht="51" outlineLevel="1">
      <c r="D145" s="281" t="s">
        <v>282</v>
      </c>
      <c r="E145" s="322" t="s">
        <v>318</v>
      </c>
      <c r="G145" s="348"/>
    </row>
    <row r="146" spans="2:10" ht="293.25" outlineLevel="1">
      <c r="D146" s="281" t="s">
        <v>284</v>
      </c>
      <c r="E146" s="328" t="s">
        <v>319</v>
      </c>
      <c r="G146" s="348"/>
    </row>
    <row r="147" spans="2:10">
      <c r="D147" s="92"/>
      <c r="G147" s="348"/>
    </row>
    <row r="148" spans="2:10" ht="18">
      <c r="D148" s="310">
        <v>8</v>
      </c>
      <c r="E148" s="175" t="s">
        <v>18</v>
      </c>
      <c r="G148" s="115" t="s">
        <v>141</v>
      </c>
    </row>
    <row r="149" spans="2:10" ht="13.5" thickBot="1">
      <c r="D149" s="92"/>
      <c r="G149" s="348"/>
    </row>
    <row r="150" spans="2:10" ht="13.5" thickBot="1">
      <c r="B150" s="176"/>
      <c r="D150" s="311" t="s">
        <v>29</v>
      </c>
      <c r="E150" s="192" t="s">
        <v>320</v>
      </c>
      <c r="G150" s="115" t="s">
        <v>141</v>
      </c>
      <c r="J150" s="452" t="s">
        <v>489</v>
      </c>
    </row>
    <row r="151" spans="2:10" s="153" customFormat="1">
      <c r="B151" s="179"/>
      <c r="C151" s="151"/>
      <c r="D151" s="92"/>
      <c r="E151" s="180" t="s">
        <v>321</v>
      </c>
      <c r="G151" s="349"/>
      <c r="H151" s="269"/>
      <c r="I151" s="200"/>
    </row>
    <row r="152" spans="2:10" s="153" customFormat="1" hidden="1" outlineLevel="2">
      <c r="C152" s="151"/>
      <c r="D152" s="312" t="s">
        <v>278</v>
      </c>
      <c r="E152" s="313"/>
      <c r="G152" s="349"/>
      <c r="H152" s="269"/>
      <c r="I152" s="200"/>
    </row>
    <row r="153" spans="2:10" s="153" customFormat="1" hidden="1" outlineLevel="2">
      <c r="B153" s="179"/>
      <c r="C153" s="151"/>
      <c r="D153" s="281"/>
      <c r="E153" s="180"/>
      <c r="G153" s="349"/>
      <c r="H153" s="269"/>
      <c r="I153" s="200"/>
    </row>
    <row r="154" spans="2:10" s="153" customFormat="1" hidden="1" outlineLevel="2">
      <c r="C154" s="151"/>
      <c r="D154" s="312" t="s">
        <v>279</v>
      </c>
      <c r="E154" s="313"/>
      <c r="G154" s="349"/>
      <c r="H154" s="269"/>
      <c r="I154" s="200"/>
    </row>
    <row r="155" spans="2:10" s="153" customFormat="1" hidden="1" outlineLevel="2">
      <c r="B155" s="179"/>
      <c r="C155" s="151"/>
      <c r="D155" s="281"/>
      <c r="E155" s="180"/>
      <c r="G155" s="349"/>
      <c r="H155" s="269"/>
      <c r="I155" s="200"/>
    </row>
    <row r="156" spans="2:10" s="153" customFormat="1" hidden="1" outlineLevel="2">
      <c r="C156" s="151"/>
      <c r="D156" s="312" t="s">
        <v>280</v>
      </c>
      <c r="E156" s="318"/>
      <c r="G156" s="349"/>
      <c r="H156" s="269"/>
      <c r="I156" s="200"/>
    </row>
    <row r="157" spans="2:10" s="153" customFormat="1" hidden="1" outlineLevel="2">
      <c r="B157" s="179"/>
      <c r="C157" s="151"/>
      <c r="D157" s="281"/>
      <c r="E157" s="180"/>
      <c r="G157" s="349"/>
      <c r="H157" s="269"/>
      <c r="I157" s="200"/>
    </row>
    <row r="158" spans="2:10" s="153" customFormat="1" hidden="1" outlineLevel="2">
      <c r="C158" s="151"/>
      <c r="D158" s="312" t="s">
        <v>281</v>
      </c>
      <c r="E158" s="318"/>
      <c r="G158" s="349"/>
      <c r="H158" s="269"/>
      <c r="I158" s="200"/>
    </row>
    <row r="159" spans="2:10" outlineLevel="1" collapsed="1">
      <c r="D159" s="281"/>
      <c r="E159" s="180"/>
      <c r="G159" s="348"/>
    </row>
    <row r="160" spans="2:10" ht="51" outlineLevel="1">
      <c r="D160" s="281" t="s">
        <v>282</v>
      </c>
      <c r="E160" s="297" t="s">
        <v>322</v>
      </c>
      <c r="G160" s="348"/>
    </row>
    <row r="161" spans="2:9" ht="242.25" outlineLevel="1">
      <c r="D161" s="281" t="s">
        <v>284</v>
      </c>
      <c r="E161" s="297" t="s">
        <v>323</v>
      </c>
      <c r="G161" s="348"/>
    </row>
    <row r="162" spans="2:9" ht="13.5" thickBot="1">
      <c r="D162" s="92"/>
      <c r="G162" s="348"/>
    </row>
    <row r="163" spans="2:9" ht="26.25" thickBot="1">
      <c r="B163" s="176"/>
      <c r="D163" s="311" t="s">
        <v>30</v>
      </c>
      <c r="E163" s="192" t="s">
        <v>324</v>
      </c>
      <c r="G163" s="115" t="s">
        <v>141</v>
      </c>
    </row>
    <row r="164" spans="2:9" s="153" customFormat="1">
      <c r="B164" s="179"/>
      <c r="C164" s="151"/>
      <c r="D164" s="92"/>
      <c r="E164" s="180" t="s">
        <v>325</v>
      </c>
      <c r="G164" s="349"/>
      <c r="H164" s="269"/>
      <c r="I164" s="200"/>
    </row>
    <row r="165" spans="2:9" s="153" customFormat="1" hidden="1" outlineLevel="2">
      <c r="C165" s="151"/>
      <c r="D165" s="312" t="s">
        <v>278</v>
      </c>
      <c r="E165" s="313"/>
      <c r="G165" s="349"/>
      <c r="H165" s="269"/>
      <c r="I165" s="200"/>
    </row>
    <row r="166" spans="2:9" s="153" customFormat="1" hidden="1" outlineLevel="2">
      <c r="B166" s="179"/>
      <c r="C166" s="151"/>
      <c r="D166" s="281"/>
      <c r="E166" s="180"/>
      <c r="G166" s="349"/>
      <c r="H166" s="269"/>
      <c r="I166" s="200"/>
    </row>
    <row r="167" spans="2:9" s="153" customFormat="1" hidden="1" outlineLevel="2">
      <c r="C167" s="151"/>
      <c r="D167" s="312" t="s">
        <v>279</v>
      </c>
      <c r="E167" s="313"/>
      <c r="G167" s="349"/>
      <c r="H167" s="269"/>
      <c r="I167" s="200"/>
    </row>
    <row r="168" spans="2:9" s="153" customFormat="1" hidden="1" outlineLevel="2">
      <c r="B168" s="179"/>
      <c r="C168" s="151"/>
      <c r="D168" s="281"/>
      <c r="E168" s="180"/>
      <c r="G168" s="349"/>
      <c r="H168" s="269"/>
      <c r="I168" s="200"/>
    </row>
    <row r="169" spans="2:9" s="153" customFormat="1" hidden="1" outlineLevel="2">
      <c r="C169" s="151"/>
      <c r="D169" s="312" t="s">
        <v>280</v>
      </c>
      <c r="E169" s="318"/>
      <c r="G169" s="349"/>
      <c r="H169" s="269"/>
      <c r="I169" s="200"/>
    </row>
    <row r="170" spans="2:9" s="153" customFormat="1" hidden="1" outlineLevel="2">
      <c r="B170" s="179"/>
      <c r="C170" s="151"/>
      <c r="D170" s="281"/>
      <c r="E170" s="180"/>
      <c r="G170" s="349"/>
      <c r="H170" s="269"/>
      <c r="I170" s="200"/>
    </row>
    <row r="171" spans="2:9" s="153" customFormat="1" hidden="1" outlineLevel="2">
      <c r="C171" s="151"/>
      <c r="D171" s="312" t="s">
        <v>281</v>
      </c>
      <c r="E171" s="318"/>
      <c r="G171" s="349"/>
      <c r="H171" s="269"/>
      <c r="I171" s="200"/>
    </row>
    <row r="172" spans="2:9" outlineLevel="1" collapsed="1">
      <c r="D172" s="281"/>
      <c r="E172" s="180"/>
      <c r="G172" s="348"/>
    </row>
    <row r="173" spans="2:9" ht="38.25" outlineLevel="1">
      <c r="D173" s="281" t="s">
        <v>282</v>
      </c>
      <c r="E173" s="322" t="s">
        <v>326</v>
      </c>
      <c r="G173" s="348"/>
    </row>
    <row r="174" spans="2:9" ht="216.75" outlineLevel="1">
      <c r="D174" s="281" t="s">
        <v>284</v>
      </c>
      <c r="E174" s="329" t="s">
        <v>327</v>
      </c>
      <c r="G174" s="348"/>
    </row>
    <row r="175" spans="2:9" ht="13.5" thickBot="1">
      <c r="D175" s="92"/>
      <c r="G175" s="348"/>
    </row>
    <row r="176" spans="2:9" ht="26.25" thickBot="1">
      <c r="B176" s="176"/>
      <c r="D176" s="311" t="s">
        <v>31</v>
      </c>
      <c r="E176" s="177" t="s">
        <v>328</v>
      </c>
      <c r="G176" s="115" t="s">
        <v>141</v>
      </c>
    </row>
    <row r="177" spans="2:9" s="153" customFormat="1">
      <c r="B177" s="179"/>
      <c r="C177" s="151"/>
      <c r="D177" s="92"/>
      <c r="E177" s="180" t="s">
        <v>329</v>
      </c>
      <c r="G177" s="349"/>
      <c r="H177" s="269"/>
      <c r="I177" s="200"/>
    </row>
    <row r="178" spans="2:9" s="153" customFormat="1" hidden="1" outlineLevel="2">
      <c r="C178" s="151"/>
      <c r="D178" s="312" t="s">
        <v>278</v>
      </c>
      <c r="E178" s="313"/>
      <c r="G178" s="349"/>
      <c r="H178" s="269"/>
      <c r="I178" s="200"/>
    </row>
    <row r="179" spans="2:9" s="153" customFormat="1" hidden="1" outlineLevel="2">
      <c r="B179" s="179"/>
      <c r="C179" s="151"/>
      <c r="D179" s="281"/>
      <c r="E179" s="180"/>
      <c r="G179" s="349"/>
      <c r="H179" s="269"/>
      <c r="I179" s="200"/>
    </row>
    <row r="180" spans="2:9" s="153" customFormat="1" hidden="1" outlineLevel="2">
      <c r="C180" s="151"/>
      <c r="D180" s="312" t="s">
        <v>279</v>
      </c>
      <c r="E180" s="313"/>
      <c r="G180" s="349"/>
      <c r="H180" s="269"/>
      <c r="I180" s="200"/>
    </row>
    <row r="181" spans="2:9" s="153" customFormat="1" hidden="1" outlineLevel="2">
      <c r="B181" s="179"/>
      <c r="C181" s="151"/>
      <c r="D181" s="281"/>
      <c r="E181" s="180"/>
      <c r="G181" s="349"/>
      <c r="H181" s="269"/>
      <c r="I181" s="200"/>
    </row>
    <row r="182" spans="2:9" s="153" customFormat="1" hidden="1" outlineLevel="2">
      <c r="C182" s="151"/>
      <c r="D182" s="312" t="s">
        <v>280</v>
      </c>
      <c r="E182" s="318"/>
      <c r="G182" s="349"/>
      <c r="H182" s="269"/>
      <c r="I182" s="200"/>
    </row>
    <row r="183" spans="2:9" s="153" customFormat="1" hidden="1" outlineLevel="2">
      <c r="B183" s="179"/>
      <c r="C183" s="151"/>
      <c r="D183" s="281"/>
      <c r="E183" s="180"/>
      <c r="G183" s="349"/>
      <c r="H183" s="269"/>
      <c r="I183" s="200"/>
    </row>
    <row r="184" spans="2:9" s="153" customFormat="1" hidden="1" outlineLevel="2">
      <c r="C184" s="151"/>
      <c r="D184" s="312" t="s">
        <v>281</v>
      </c>
      <c r="E184" s="318"/>
      <c r="G184" s="349"/>
      <c r="H184" s="269"/>
      <c r="I184" s="200"/>
    </row>
    <row r="185" spans="2:9" outlineLevel="1" collapsed="1">
      <c r="D185" s="281"/>
      <c r="E185" s="180"/>
      <c r="G185" s="348"/>
    </row>
    <row r="186" spans="2:9" ht="25.5" outlineLevel="1">
      <c r="D186" s="281" t="s">
        <v>282</v>
      </c>
      <c r="E186" s="322" t="s">
        <v>330</v>
      </c>
      <c r="G186" s="348"/>
    </row>
    <row r="187" spans="2:9" ht="229.5" outlineLevel="1">
      <c r="D187" s="281" t="s">
        <v>284</v>
      </c>
      <c r="E187" s="330" t="s">
        <v>331</v>
      </c>
      <c r="G187" s="348"/>
    </row>
    <row r="188" spans="2:9" ht="13.5" thickBot="1">
      <c r="D188" s="92"/>
      <c r="G188" s="348"/>
    </row>
    <row r="189" spans="2:9" s="275" customFormat="1" ht="13.5" thickBot="1">
      <c r="B189" s="176"/>
      <c r="D189" s="311" t="s">
        <v>156</v>
      </c>
      <c r="E189" s="295" t="s">
        <v>332</v>
      </c>
      <c r="G189" s="115" t="s">
        <v>141</v>
      </c>
      <c r="H189" s="276"/>
      <c r="I189" s="276"/>
    </row>
    <row r="190" spans="2:9" s="277" customFormat="1">
      <c r="B190" s="278"/>
      <c r="C190" s="275"/>
      <c r="D190" s="92"/>
      <c r="E190" s="59" t="s">
        <v>333</v>
      </c>
      <c r="G190" s="349"/>
      <c r="H190" s="279"/>
      <c r="I190" s="279"/>
    </row>
    <row r="191" spans="2:9" s="277" customFormat="1" hidden="1" outlineLevel="2">
      <c r="C191" s="275"/>
      <c r="D191" s="312" t="s">
        <v>278</v>
      </c>
      <c r="E191" s="324"/>
      <c r="G191" s="349"/>
      <c r="H191" s="279"/>
      <c r="I191" s="279"/>
    </row>
    <row r="192" spans="2:9" s="277" customFormat="1" hidden="1" outlineLevel="2">
      <c r="B192" s="278"/>
      <c r="C192" s="275"/>
      <c r="D192" s="281"/>
      <c r="E192" s="325"/>
      <c r="G192" s="349"/>
      <c r="H192" s="279"/>
      <c r="I192" s="279"/>
    </row>
    <row r="193" spans="2:9" s="277" customFormat="1" hidden="1" outlineLevel="2">
      <c r="C193" s="275"/>
      <c r="D193" s="312" t="s">
        <v>279</v>
      </c>
      <c r="E193" s="324"/>
      <c r="G193" s="349"/>
      <c r="H193" s="279"/>
      <c r="I193" s="279"/>
    </row>
    <row r="194" spans="2:9" s="277" customFormat="1" hidden="1" outlineLevel="2">
      <c r="B194" s="278"/>
      <c r="C194" s="275"/>
      <c r="D194" s="281"/>
      <c r="E194" s="325"/>
      <c r="G194" s="349"/>
      <c r="H194" s="279"/>
      <c r="I194" s="279"/>
    </row>
    <row r="195" spans="2:9" s="277" customFormat="1" hidden="1" outlineLevel="2">
      <c r="C195" s="275"/>
      <c r="D195" s="312" t="s">
        <v>280</v>
      </c>
      <c r="E195" s="326"/>
      <c r="G195" s="349"/>
      <c r="H195" s="279"/>
      <c r="I195" s="279"/>
    </row>
    <row r="196" spans="2:9" s="277" customFormat="1" hidden="1" outlineLevel="2">
      <c r="B196" s="278"/>
      <c r="C196" s="275"/>
      <c r="D196" s="281"/>
      <c r="E196" s="325"/>
      <c r="G196" s="349"/>
      <c r="H196" s="279"/>
      <c r="I196" s="279"/>
    </row>
    <row r="197" spans="2:9" s="277" customFormat="1" hidden="1" outlineLevel="2">
      <c r="C197" s="275"/>
      <c r="D197" s="312" t="s">
        <v>281</v>
      </c>
      <c r="E197" s="326"/>
      <c r="G197" s="349"/>
      <c r="H197" s="279"/>
      <c r="I197" s="279"/>
    </row>
    <row r="198" spans="2:9" s="275" customFormat="1" outlineLevel="1" collapsed="1">
      <c r="B198" s="280"/>
      <c r="D198" s="281"/>
      <c r="E198" s="325"/>
      <c r="G198" s="348"/>
      <c r="H198" s="276"/>
      <c r="I198" s="276"/>
    </row>
    <row r="199" spans="2:9" s="275" customFormat="1" ht="25.5" outlineLevel="1">
      <c r="B199" s="280"/>
      <c r="D199" s="281" t="s">
        <v>282</v>
      </c>
      <c r="E199" s="297" t="s">
        <v>334</v>
      </c>
      <c r="G199" s="348"/>
      <c r="H199" s="276"/>
      <c r="I199" s="276"/>
    </row>
    <row r="200" spans="2:9" s="275" customFormat="1" ht="216.75" outlineLevel="1">
      <c r="B200" s="280"/>
      <c r="D200" s="281" t="s">
        <v>284</v>
      </c>
      <c r="E200" s="297" t="s">
        <v>335</v>
      </c>
      <c r="G200" s="348"/>
      <c r="H200" s="276"/>
      <c r="I200" s="276"/>
    </row>
    <row r="201" spans="2:9" s="275" customFormat="1">
      <c r="B201" s="280"/>
      <c r="D201" s="92"/>
      <c r="E201" s="331"/>
      <c r="G201" s="348"/>
      <c r="H201" s="276"/>
      <c r="I201" s="276"/>
    </row>
    <row r="202" spans="2:9" ht="18">
      <c r="D202" s="310">
        <v>9</v>
      </c>
      <c r="E202" s="175" t="s">
        <v>38</v>
      </c>
      <c r="G202" s="115" t="s">
        <v>141</v>
      </c>
    </row>
    <row r="203" spans="2:9" ht="18.75" thickBot="1">
      <c r="D203" s="67"/>
      <c r="E203" s="175"/>
      <c r="G203" s="348"/>
    </row>
    <row r="204" spans="2:9" ht="13.5" thickBot="1">
      <c r="B204" s="176"/>
      <c r="D204" s="311" t="s">
        <v>32</v>
      </c>
      <c r="E204" s="52" t="s">
        <v>336</v>
      </c>
      <c r="G204" s="115" t="s">
        <v>141</v>
      </c>
    </row>
    <row r="205" spans="2:9" s="153" customFormat="1">
      <c r="B205" s="179"/>
      <c r="C205" s="151"/>
      <c r="D205" s="92"/>
      <c r="E205" s="180" t="s">
        <v>337</v>
      </c>
      <c r="G205" s="349"/>
      <c r="H205" s="269"/>
      <c r="I205" s="200"/>
    </row>
    <row r="206" spans="2:9" s="153" customFormat="1" hidden="1" outlineLevel="2">
      <c r="C206" s="151"/>
      <c r="D206" s="312" t="s">
        <v>278</v>
      </c>
      <c r="E206" s="313"/>
      <c r="G206" s="349"/>
      <c r="H206" s="269"/>
      <c r="I206" s="200"/>
    </row>
    <row r="207" spans="2:9" s="153" customFormat="1" hidden="1" outlineLevel="2">
      <c r="B207" s="179"/>
      <c r="C207" s="151"/>
      <c r="D207" s="281"/>
      <c r="E207" s="180"/>
      <c r="G207" s="349"/>
      <c r="H207" s="269"/>
      <c r="I207" s="200"/>
    </row>
    <row r="208" spans="2:9" s="153" customFormat="1" hidden="1" outlineLevel="2">
      <c r="C208" s="151"/>
      <c r="D208" s="312" t="s">
        <v>279</v>
      </c>
      <c r="E208" s="313"/>
      <c r="G208" s="349"/>
      <c r="H208" s="269"/>
      <c r="I208" s="200"/>
    </row>
    <row r="209" spans="2:9" s="153" customFormat="1" hidden="1" outlineLevel="2">
      <c r="B209" s="179"/>
      <c r="C209" s="151"/>
      <c r="D209" s="281"/>
      <c r="E209" s="180"/>
      <c r="G209" s="349"/>
      <c r="H209" s="269"/>
      <c r="I209" s="200"/>
    </row>
    <row r="210" spans="2:9" s="153" customFormat="1" hidden="1" outlineLevel="2">
      <c r="C210" s="151"/>
      <c r="D210" s="312" t="s">
        <v>280</v>
      </c>
      <c r="E210" s="318"/>
      <c r="G210" s="349"/>
      <c r="H210" s="269"/>
      <c r="I210" s="200"/>
    </row>
    <row r="211" spans="2:9" s="153" customFormat="1" hidden="1" outlineLevel="2">
      <c r="B211" s="179"/>
      <c r="C211" s="151"/>
      <c r="D211" s="281"/>
      <c r="E211" s="180"/>
      <c r="G211" s="349"/>
      <c r="H211" s="269"/>
      <c r="I211" s="200"/>
    </row>
    <row r="212" spans="2:9" s="153" customFormat="1" hidden="1" outlineLevel="2">
      <c r="C212" s="151"/>
      <c r="D212" s="312" t="s">
        <v>281</v>
      </c>
      <c r="E212" s="318"/>
      <c r="G212" s="349"/>
      <c r="H212" s="269"/>
      <c r="I212" s="200"/>
    </row>
    <row r="213" spans="2:9" outlineLevel="1" collapsed="1">
      <c r="D213" s="281"/>
      <c r="E213" s="180"/>
      <c r="G213" s="348"/>
    </row>
    <row r="214" spans="2:9" ht="38.25" outlineLevel="1">
      <c r="D214" s="281" t="s">
        <v>282</v>
      </c>
      <c r="E214" s="315" t="s">
        <v>338</v>
      </c>
      <c r="G214" s="348"/>
    </row>
    <row r="215" spans="2:9" ht="267.75" outlineLevel="1">
      <c r="D215" s="281" t="s">
        <v>284</v>
      </c>
      <c r="E215" s="321" t="s">
        <v>339</v>
      </c>
      <c r="G215" s="348"/>
    </row>
    <row r="216" spans="2:9" ht="13.5" thickBot="1">
      <c r="D216" s="92"/>
      <c r="G216" s="348"/>
    </row>
    <row r="217" spans="2:9" ht="26.25" thickBot="1">
      <c r="B217" s="176"/>
      <c r="D217" s="311" t="s">
        <v>33</v>
      </c>
      <c r="E217" s="177" t="s">
        <v>340</v>
      </c>
      <c r="G217" s="115" t="s">
        <v>141</v>
      </c>
      <c r="H217" s="270" t="s">
        <v>93</v>
      </c>
      <c r="I217" s="202"/>
    </row>
    <row r="218" spans="2:9" s="153" customFormat="1">
      <c r="B218" s="179"/>
      <c r="C218" s="151"/>
      <c r="D218" s="92"/>
      <c r="E218" s="180" t="s">
        <v>341</v>
      </c>
      <c r="G218" s="349"/>
      <c r="H218" s="269"/>
      <c r="I218" s="200"/>
    </row>
    <row r="219" spans="2:9" s="153" customFormat="1" hidden="1" outlineLevel="2">
      <c r="C219" s="151"/>
      <c r="D219" s="312" t="s">
        <v>278</v>
      </c>
      <c r="E219" s="313"/>
      <c r="G219" s="349"/>
      <c r="H219" s="269"/>
      <c r="I219" s="200"/>
    </row>
    <row r="220" spans="2:9" s="153" customFormat="1" hidden="1" outlineLevel="2">
      <c r="B220" s="179"/>
      <c r="C220" s="151"/>
      <c r="D220" s="281"/>
      <c r="E220" s="180"/>
      <c r="G220" s="349"/>
      <c r="H220" s="269"/>
      <c r="I220" s="200"/>
    </row>
    <row r="221" spans="2:9" s="153" customFormat="1" hidden="1" outlineLevel="2">
      <c r="C221" s="151"/>
      <c r="D221" s="312" t="s">
        <v>279</v>
      </c>
      <c r="E221" s="313"/>
      <c r="G221" s="349"/>
      <c r="H221" s="269"/>
      <c r="I221" s="200"/>
    </row>
    <row r="222" spans="2:9" s="153" customFormat="1" hidden="1" outlineLevel="2">
      <c r="B222" s="179"/>
      <c r="C222" s="151"/>
      <c r="D222" s="281"/>
      <c r="E222" s="180"/>
      <c r="G222" s="349"/>
      <c r="H222" s="269"/>
      <c r="I222" s="200"/>
    </row>
    <row r="223" spans="2:9" s="153" customFormat="1" hidden="1" outlineLevel="2">
      <c r="C223" s="151"/>
      <c r="D223" s="312" t="s">
        <v>280</v>
      </c>
      <c r="E223" s="318"/>
      <c r="G223" s="349"/>
      <c r="H223" s="269"/>
      <c r="I223" s="200"/>
    </row>
    <row r="224" spans="2:9" s="153" customFormat="1" hidden="1" outlineLevel="2">
      <c r="B224" s="179"/>
      <c r="C224" s="151"/>
      <c r="D224" s="281"/>
      <c r="E224" s="180"/>
      <c r="G224" s="349"/>
      <c r="H224" s="269"/>
      <c r="I224" s="200"/>
    </row>
    <row r="225" spans="2:9" s="153" customFormat="1" hidden="1" outlineLevel="2">
      <c r="C225" s="151"/>
      <c r="D225" s="312" t="s">
        <v>281</v>
      </c>
      <c r="E225" s="318"/>
      <c r="G225" s="349"/>
      <c r="H225" s="269"/>
      <c r="I225" s="200"/>
    </row>
    <row r="226" spans="2:9" outlineLevel="1" collapsed="1">
      <c r="D226" s="281"/>
      <c r="E226" s="180"/>
      <c r="G226" s="348"/>
    </row>
    <row r="227" spans="2:9" ht="38.25" outlineLevel="1">
      <c r="D227" s="281" t="s">
        <v>282</v>
      </c>
      <c r="E227" s="332" t="s">
        <v>342</v>
      </c>
      <c r="G227" s="348"/>
    </row>
    <row r="228" spans="2:9" ht="306" outlineLevel="1">
      <c r="D228" s="281" t="s">
        <v>284</v>
      </c>
      <c r="E228" s="315" t="s">
        <v>343</v>
      </c>
      <c r="G228" s="348"/>
    </row>
    <row r="229" spans="2:9" ht="13.5" thickBot="1">
      <c r="D229" s="92"/>
      <c r="G229" s="348"/>
    </row>
    <row r="230" spans="2:9" ht="26.25" thickBot="1">
      <c r="B230" s="176"/>
      <c r="D230" s="311" t="s">
        <v>34</v>
      </c>
      <c r="E230" s="177" t="s">
        <v>344</v>
      </c>
      <c r="G230" s="115" t="s">
        <v>141</v>
      </c>
    </row>
    <row r="231" spans="2:9" s="153" customFormat="1">
      <c r="B231" s="179"/>
      <c r="C231" s="151"/>
      <c r="D231" s="92"/>
      <c r="E231" s="180" t="s">
        <v>345</v>
      </c>
      <c r="G231" s="349"/>
      <c r="H231" s="269"/>
      <c r="I231" s="200"/>
    </row>
    <row r="232" spans="2:9" s="153" customFormat="1" ht="12.75" hidden="1" customHeight="1" outlineLevel="2">
      <c r="C232" s="151"/>
      <c r="D232" s="312" t="s">
        <v>278</v>
      </c>
      <c r="E232" s="313"/>
      <c r="G232" s="349"/>
      <c r="H232" s="269"/>
      <c r="I232" s="200"/>
    </row>
    <row r="233" spans="2:9" s="153" customFormat="1" ht="12.75" hidden="1" customHeight="1" outlineLevel="2">
      <c r="B233" s="179"/>
      <c r="C233" s="151"/>
      <c r="D233" s="281"/>
      <c r="E233" s="180"/>
      <c r="G233" s="349"/>
      <c r="H233" s="269"/>
      <c r="I233" s="200"/>
    </row>
    <row r="234" spans="2:9" s="153" customFormat="1" ht="12.75" hidden="1" customHeight="1" outlineLevel="2">
      <c r="C234" s="151"/>
      <c r="D234" s="312" t="s">
        <v>279</v>
      </c>
      <c r="E234" s="313"/>
      <c r="G234" s="349"/>
      <c r="H234" s="269"/>
      <c r="I234" s="200"/>
    </row>
    <row r="235" spans="2:9" s="153" customFormat="1" ht="12.75" hidden="1" customHeight="1" outlineLevel="2">
      <c r="B235" s="179"/>
      <c r="C235" s="151"/>
      <c r="D235" s="281"/>
      <c r="E235" s="180"/>
      <c r="G235" s="349"/>
      <c r="H235" s="269"/>
      <c r="I235" s="200"/>
    </row>
    <row r="236" spans="2:9" s="153" customFormat="1" ht="12.75" hidden="1" customHeight="1" outlineLevel="2">
      <c r="C236" s="151"/>
      <c r="D236" s="312" t="s">
        <v>280</v>
      </c>
      <c r="E236" s="318"/>
      <c r="G236" s="349"/>
      <c r="H236" s="269"/>
      <c r="I236" s="200"/>
    </row>
    <row r="237" spans="2:9" s="153" customFormat="1" ht="12.75" hidden="1" customHeight="1" outlineLevel="2">
      <c r="B237" s="179"/>
      <c r="C237" s="151"/>
      <c r="D237" s="281"/>
      <c r="E237" s="180"/>
      <c r="G237" s="349"/>
      <c r="H237" s="269"/>
      <c r="I237" s="200"/>
    </row>
    <row r="238" spans="2:9" s="153" customFormat="1" ht="12.75" hidden="1" customHeight="1" outlineLevel="2">
      <c r="C238" s="151"/>
      <c r="D238" s="312" t="s">
        <v>281</v>
      </c>
      <c r="E238" s="318"/>
      <c r="G238" s="349"/>
      <c r="H238" s="269"/>
      <c r="I238" s="200"/>
    </row>
    <row r="239" spans="2:9" outlineLevel="1" collapsed="1">
      <c r="D239" s="281"/>
      <c r="E239" s="180"/>
      <c r="G239" s="348"/>
    </row>
    <row r="240" spans="2:9" ht="51" outlineLevel="1">
      <c r="D240" s="281" t="s">
        <v>282</v>
      </c>
      <c r="E240" s="315" t="s">
        <v>346</v>
      </c>
      <c r="G240" s="348"/>
    </row>
    <row r="241" spans="2:9" ht="331.5" outlineLevel="1">
      <c r="D241" s="281" t="s">
        <v>284</v>
      </c>
      <c r="E241" s="333" t="s">
        <v>347</v>
      </c>
      <c r="G241" s="348"/>
    </row>
    <row r="242" spans="2:9" ht="13.5" thickBot="1">
      <c r="D242" s="92"/>
      <c r="G242" s="348"/>
    </row>
    <row r="243" spans="2:9" ht="26.25" thickBot="1">
      <c r="B243" s="176"/>
      <c r="D243" s="311" t="s">
        <v>35</v>
      </c>
      <c r="E243" s="192" t="s">
        <v>348</v>
      </c>
      <c r="G243" s="115" t="s">
        <v>141</v>
      </c>
    </row>
    <row r="244" spans="2:9" s="153" customFormat="1">
      <c r="B244" s="179"/>
      <c r="C244" s="151"/>
      <c r="D244" s="92"/>
      <c r="E244" s="180" t="s">
        <v>349</v>
      </c>
      <c r="G244" s="349"/>
      <c r="H244" s="269"/>
      <c r="I244" s="200"/>
    </row>
    <row r="245" spans="2:9" s="153" customFormat="1" hidden="1" outlineLevel="2">
      <c r="C245" s="151"/>
      <c r="D245" s="312" t="s">
        <v>278</v>
      </c>
      <c r="E245" s="313"/>
      <c r="G245" s="349"/>
      <c r="H245" s="269"/>
      <c r="I245" s="200"/>
    </row>
    <row r="246" spans="2:9" s="153" customFormat="1" hidden="1" outlineLevel="2">
      <c r="B246" s="179"/>
      <c r="C246" s="151"/>
      <c r="D246" s="281"/>
      <c r="E246" s="180"/>
      <c r="G246" s="349"/>
      <c r="H246" s="269"/>
      <c r="I246" s="200"/>
    </row>
    <row r="247" spans="2:9" s="153" customFormat="1" hidden="1" outlineLevel="2">
      <c r="C247" s="151"/>
      <c r="D247" s="312" t="s">
        <v>279</v>
      </c>
      <c r="E247" s="313"/>
      <c r="G247" s="349"/>
      <c r="H247" s="269"/>
      <c r="I247" s="200"/>
    </row>
    <row r="248" spans="2:9" s="153" customFormat="1" hidden="1" outlineLevel="2">
      <c r="B248" s="179"/>
      <c r="C248" s="151"/>
      <c r="D248" s="281"/>
      <c r="E248" s="180"/>
      <c r="G248" s="349"/>
      <c r="H248" s="269"/>
      <c r="I248" s="200"/>
    </row>
    <row r="249" spans="2:9" s="153" customFormat="1" hidden="1" outlineLevel="2">
      <c r="C249" s="151"/>
      <c r="D249" s="312" t="s">
        <v>280</v>
      </c>
      <c r="E249" s="318"/>
      <c r="G249" s="349"/>
      <c r="H249" s="269"/>
      <c r="I249" s="200"/>
    </row>
    <row r="250" spans="2:9" s="153" customFormat="1" hidden="1" outlineLevel="2">
      <c r="B250" s="179"/>
      <c r="C250" s="151"/>
      <c r="D250" s="281"/>
      <c r="E250" s="180"/>
      <c r="G250" s="349"/>
      <c r="H250" s="269"/>
      <c r="I250" s="200"/>
    </row>
    <row r="251" spans="2:9" s="153" customFormat="1" hidden="1" outlineLevel="2">
      <c r="C251" s="151"/>
      <c r="D251" s="312" t="s">
        <v>281</v>
      </c>
      <c r="E251" s="318"/>
      <c r="G251" s="349"/>
      <c r="H251" s="269"/>
      <c r="I251" s="200"/>
    </row>
    <row r="252" spans="2:9" outlineLevel="1" collapsed="1">
      <c r="D252" s="281"/>
      <c r="E252" s="180"/>
      <c r="G252" s="348"/>
    </row>
    <row r="253" spans="2:9" ht="38.25" outlineLevel="1">
      <c r="D253" s="281" t="s">
        <v>282</v>
      </c>
      <c r="E253" s="332" t="s">
        <v>350</v>
      </c>
      <c r="G253" s="348"/>
    </row>
    <row r="254" spans="2:9" ht="293.25" outlineLevel="1">
      <c r="D254" s="281" t="s">
        <v>284</v>
      </c>
      <c r="E254" s="333" t="s">
        <v>351</v>
      </c>
      <c r="G254" s="348"/>
    </row>
    <row r="255" spans="2:9" ht="13.5" thickBot="1">
      <c r="D255" s="92"/>
      <c r="G255" s="348"/>
    </row>
    <row r="256" spans="2:9" ht="13.5" thickBot="1">
      <c r="B256" s="176"/>
      <c r="D256" s="311" t="s">
        <v>36</v>
      </c>
      <c r="E256" s="192" t="s">
        <v>352</v>
      </c>
      <c r="G256" s="115" t="s">
        <v>1013</v>
      </c>
    </row>
    <row r="257" spans="2:9" s="153" customFormat="1">
      <c r="B257" s="179"/>
      <c r="C257" s="151"/>
      <c r="D257" s="92"/>
      <c r="E257" s="180" t="s">
        <v>353</v>
      </c>
      <c r="G257" s="349"/>
      <c r="H257" s="269"/>
      <c r="I257" s="200"/>
    </row>
    <row r="258" spans="2:9" s="153" customFormat="1" hidden="1" outlineLevel="2">
      <c r="C258" s="151"/>
      <c r="D258" s="312" t="s">
        <v>278</v>
      </c>
      <c r="E258" s="313"/>
      <c r="G258" s="349"/>
      <c r="H258" s="269"/>
      <c r="I258" s="200"/>
    </row>
    <row r="259" spans="2:9" s="153" customFormat="1" hidden="1" outlineLevel="2">
      <c r="B259" s="179"/>
      <c r="C259" s="151"/>
      <c r="D259" s="281"/>
      <c r="E259" s="180"/>
      <c r="G259" s="349"/>
      <c r="H259" s="269"/>
      <c r="I259" s="200"/>
    </row>
    <row r="260" spans="2:9" s="153" customFormat="1" hidden="1" outlineLevel="2">
      <c r="C260" s="151"/>
      <c r="D260" s="312" t="s">
        <v>279</v>
      </c>
      <c r="E260" s="313"/>
      <c r="G260" s="349"/>
      <c r="H260" s="269"/>
      <c r="I260" s="200"/>
    </row>
    <row r="261" spans="2:9" s="153" customFormat="1" hidden="1" outlineLevel="2">
      <c r="B261" s="179"/>
      <c r="C261" s="151"/>
      <c r="D261" s="281"/>
      <c r="E261" s="180"/>
      <c r="G261" s="349"/>
      <c r="H261" s="269"/>
      <c r="I261" s="200"/>
    </row>
    <row r="262" spans="2:9" s="153" customFormat="1" hidden="1" outlineLevel="2">
      <c r="C262" s="151"/>
      <c r="D262" s="312" t="s">
        <v>280</v>
      </c>
      <c r="E262" s="318"/>
      <c r="G262" s="349"/>
      <c r="H262" s="269"/>
      <c r="I262" s="200"/>
    </row>
    <row r="263" spans="2:9" s="153" customFormat="1" hidden="1" outlineLevel="2">
      <c r="B263" s="179"/>
      <c r="C263" s="151"/>
      <c r="D263" s="281"/>
      <c r="E263" s="180"/>
      <c r="G263" s="349"/>
      <c r="H263" s="269"/>
      <c r="I263" s="200"/>
    </row>
    <row r="264" spans="2:9" s="153" customFormat="1" hidden="1" outlineLevel="2">
      <c r="C264" s="151"/>
      <c r="D264" s="312" t="s">
        <v>281</v>
      </c>
      <c r="E264" s="318"/>
      <c r="G264" s="349"/>
      <c r="H264" s="269"/>
      <c r="I264" s="200"/>
    </row>
    <row r="265" spans="2:9" outlineLevel="1" collapsed="1">
      <c r="D265" s="281"/>
      <c r="E265" s="180"/>
      <c r="G265" s="348"/>
    </row>
    <row r="266" spans="2:9" ht="25.5" outlineLevel="1">
      <c r="D266" s="281" t="s">
        <v>282</v>
      </c>
      <c r="E266" s="333" t="s">
        <v>354</v>
      </c>
      <c r="G266" s="348"/>
    </row>
    <row r="267" spans="2:9" ht="306" outlineLevel="1">
      <c r="D267" s="281" t="s">
        <v>284</v>
      </c>
      <c r="E267" s="333" t="s">
        <v>1012</v>
      </c>
      <c r="G267" s="348"/>
    </row>
    <row r="268" spans="2:9" ht="13.5" thickBot="1">
      <c r="D268" s="92"/>
      <c r="G268" s="348"/>
    </row>
    <row r="269" spans="2:9" ht="13.5" thickBot="1">
      <c r="B269" s="176"/>
      <c r="D269" s="311" t="s">
        <v>157</v>
      </c>
      <c r="E269" s="295" t="s">
        <v>355</v>
      </c>
      <c r="G269" s="115" t="s">
        <v>141</v>
      </c>
    </row>
    <row r="270" spans="2:9" s="153" customFormat="1">
      <c r="B270" s="179"/>
      <c r="C270" s="151"/>
      <c r="D270" s="92"/>
      <c r="E270" s="59" t="s">
        <v>356</v>
      </c>
      <c r="G270" s="349"/>
      <c r="H270" s="269"/>
      <c r="I270" s="200"/>
    </row>
    <row r="271" spans="2:9" s="153" customFormat="1" hidden="1" outlineLevel="2">
      <c r="C271" s="151"/>
      <c r="D271" s="312" t="s">
        <v>278</v>
      </c>
      <c r="E271" s="324"/>
      <c r="G271" s="349"/>
      <c r="H271" s="269"/>
      <c r="I271" s="200"/>
    </row>
    <row r="272" spans="2:9" s="153" customFormat="1" hidden="1" outlineLevel="2">
      <c r="B272" s="179"/>
      <c r="C272" s="151"/>
      <c r="D272" s="281"/>
      <c r="E272" s="325"/>
      <c r="G272" s="349"/>
      <c r="H272" s="269"/>
      <c r="I272" s="200"/>
    </row>
    <row r="273" spans="2:10" s="153" customFormat="1" hidden="1" outlineLevel="2">
      <c r="C273" s="151"/>
      <c r="D273" s="312" t="s">
        <v>279</v>
      </c>
      <c r="E273" s="324"/>
      <c r="G273" s="349"/>
      <c r="H273" s="269"/>
      <c r="I273" s="200"/>
    </row>
    <row r="274" spans="2:10" s="153" customFormat="1" hidden="1" outlineLevel="2">
      <c r="B274" s="179"/>
      <c r="C274" s="151"/>
      <c r="D274" s="281"/>
      <c r="E274" s="325"/>
      <c r="G274" s="349"/>
      <c r="H274" s="269"/>
      <c r="I274" s="200"/>
    </row>
    <row r="275" spans="2:10" s="153" customFormat="1" hidden="1" outlineLevel="2">
      <c r="C275" s="151"/>
      <c r="D275" s="312" t="s">
        <v>280</v>
      </c>
      <c r="E275" s="326"/>
      <c r="G275" s="349"/>
      <c r="H275" s="269"/>
      <c r="I275" s="200"/>
    </row>
    <row r="276" spans="2:10" s="153" customFormat="1" hidden="1" outlineLevel="2">
      <c r="B276" s="179"/>
      <c r="C276" s="151"/>
      <c r="D276" s="281"/>
      <c r="E276" s="325"/>
      <c r="G276" s="349"/>
      <c r="H276" s="269"/>
      <c r="I276" s="200"/>
    </row>
    <row r="277" spans="2:10" s="153" customFormat="1" hidden="1" outlineLevel="2">
      <c r="C277" s="151"/>
      <c r="D277" s="312" t="s">
        <v>281</v>
      </c>
      <c r="E277" s="326"/>
      <c r="G277" s="349"/>
      <c r="H277" s="269"/>
      <c r="I277" s="200"/>
    </row>
    <row r="278" spans="2:10" outlineLevel="1" collapsed="1">
      <c r="D278" s="281"/>
      <c r="E278" s="59"/>
      <c r="G278" s="348"/>
    </row>
    <row r="279" spans="2:10" ht="38.25" outlineLevel="1">
      <c r="D279" s="281" t="s">
        <v>282</v>
      </c>
      <c r="E279" s="297" t="s">
        <v>357</v>
      </c>
      <c r="G279" s="348"/>
    </row>
    <row r="280" spans="2:10" ht="280.5" outlineLevel="1">
      <c r="D280" s="281" t="s">
        <v>284</v>
      </c>
      <c r="E280" s="297" t="s">
        <v>358</v>
      </c>
      <c r="G280" s="348"/>
      <c r="J280" s="168"/>
    </row>
    <row r="281" spans="2:10">
      <c r="D281" s="92"/>
      <c r="E281" s="282"/>
      <c r="G281" s="348"/>
    </row>
    <row r="282" spans="2:10" ht="18">
      <c r="D282" s="310">
        <v>10</v>
      </c>
      <c r="E282" s="175" t="s">
        <v>45</v>
      </c>
      <c r="G282" s="115" t="s">
        <v>141</v>
      </c>
    </row>
    <row r="283" spans="2:10" ht="13.5" thickBot="1">
      <c r="D283" s="92"/>
      <c r="G283" s="348"/>
    </row>
    <row r="284" spans="2:10" ht="26.25" thickBot="1">
      <c r="B284" s="176"/>
      <c r="D284" s="311" t="s">
        <v>37</v>
      </c>
      <c r="E284" s="192" t="s">
        <v>359</v>
      </c>
      <c r="G284" s="115" t="s">
        <v>141</v>
      </c>
    </row>
    <row r="285" spans="2:10" s="153" customFormat="1">
      <c r="B285" s="179"/>
      <c r="C285" s="151"/>
      <c r="D285" s="92"/>
      <c r="E285" s="180" t="s">
        <v>360</v>
      </c>
      <c r="G285" s="349"/>
      <c r="H285" s="269"/>
      <c r="I285" s="200"/>
    </row>
    <row r="286" spans="2:10" s="153" customFormat="1" hidden="1" outlineLevel="2">
      <c r="C286" s="151"/>
      <c r="D286" s="312" t="s">
        <v>278</v>
      </c>
      <c r="E286" s="313"/>
      <c r="G286" s="349"/>
      <c r="H286" s="269"/>
      <c r="I286" s="200"/>
    </row>
    <row r="287" spans="2:10" s="153" customFormat="1" hidden="1" outlineLevel="2">
      <c r="B287" s="179"/>
      <c r="C287" s="151"/>
      <c r="D287" s="281"/>
      <c r="E287" s="180"/>
      <c r="G287" s="349"/>
      <c r="H287" s="269"/>
      <c r="I287" s="200"/>
    </row>
    <row r="288" spans="2:10" s="153" customFormat="1" hidden="1" outlineLevel="2">
      <c r="C288" s="151"/>
      <c r="D288" s="312" t="s">
        <v>279</v>
      </c>
      <c r="E288" s="313"/>
      <c r="G288" s="349"/>
      <c r="H288" s="269"/>
      <c r="I288" s="200"/>
    </row>
    <row r="289" spans="2:10" s="153" customFormat="1" hidden="1" outlineLevel="2">
      <c r="B289" s="179"/>
      <c r="C289" s="151"/>
      <c r="D289" s="281"/>
      <c r="E289" s="180"/>
      <c r="G289" s="349"/>
      <c r="H289" s="269"/>
      <c r="I289" s="200"/>
    </row>
    <row r="290" spans="2:10" s="153" customFormat="1" hidden="1" outlineLevel="2">
      <c r="C290" s="151"/>
      <c r="D290" s="312" t="s">
        <v>280</v>
      </c>
      <c r="E290" s="318"/>
      <c r="G290" s="349"/>
      <c r="H290" s="269"/>
      <c r="I290" s="200"/>
    </row>
    <row r="291" spans="2:10" s="153" customFormat="1" hidden="1" outlineLevel="2">
      <c r="B291" s="179"/>
      <c r="C291" s="151"/>
      <c r="D291" s="281"/>
      <c r="E291" s="180"/>
      <c r="G291" s="349"/>
      <c r="H291" s="269"/>
      <c r="I291" s="200"/>
    </row>
    <row r="292" spans="2:10" s="153" customFormat="1" hidden="1" outlineLevel="2">
      <c r="C292" s="151"/>
      <c r="D292" s="312" t="s">
        <v>281</v>
      </c>
      <c r="E292" s="318"/>
      <c r="G292" s="349"/>
      <c r="H292" s="269"/>
      <c r="I292" s="200"/>
    </row>
    <row r="293" spans="2:10" s="153" customFormat="1" outlineLevel="1" collapsed="1">
      <c r="B293" s="179"/>
      <c r="C293" s="151"/>
      <c r="D293" s="281"/>
      <c r="E293" s="180"/>
      <c r="G293" s="349"/>
      <c r="H293" s="269"/>
      <c r="I293" s="200"/>
    </row>
    <row r="294" spans="2:10" s="153" customFormat="1" ht="89.25" outlineLevel="1">
      <c r="C294" s="151"/>
      <c r="D294" s="281" t="s">
        <v>282</v>
      </c>
      <c r="E294" s="315" t="s">
        <v>361</v>
      </c>
      <c r="G294" s="349"/>
      <c r="H294" s="269"/>
      <c r="I294" s="200"/>
    </row>
    <row r="295" spans="2:10" ht="369.75" outlineLevel="1">
      <c r="D295" s="281" t="s">
        <v>284</v>
      </c>
      <c r="E295" s="334" t="s">
        <v>362</v>
      </c>
      <c r="G295" s="348"/>
      <c r="J295" s="205"/>
    </row>
    <row r="296" spans="2:10">
      <c r="D296" s="281" t="s">
        <v>284</v>
      </c>
      <c r="G296" s="348"/>
    </row>
    <row r="297" spans="2:10" ht="18">
      <c r="D297" s="310">
        <v>11</v>
      </c>
      <c r="E297" s="175" t="s">
        <v>21</v>
      </c>
      <c r="G297" s="115" t="s">
        <v>141</v>
      </c>
    </row>
    <row r="298" spans="2:10" ht="13.5" thickBot="1">
      <c r="D298" s="92"/>
      <c r="G298" s="348"/>
    </row>
    <row r="299" spans="2:10" ht="26.25" thickBot="1">
      <c r="B299" s="176"/>
      <c r="D299" s="311" t="s">
        <v>2</v>
      </c>
      <c r="E299" s="192" t="s">
        <v>363</v>
      </c>
      <c r="G299" s="115" t="s">
        <v>141</v>
      </c>
      <c r="H299" s="270" t="s">
        <v>148</v>
      </c>
      <c r="J299" s="452" t="s">
        <v>490</v>
      </c>
    </row>
    <row r="300" spans="2:10" s="153" customFormat="1">
      <c r="B300" s="179"/>
      <c r="C300" s="151"/>
      <c r="D300" s="92"/>
      <c r="E300" s="180" t="s">
        <v>364</v>
      </c>
      <c r="G300" s="349"/>
      <c r="H300" s="269"/>
      <c r="I300" s="200"/>
    </row>
    <row r="301" spans="2:10" s="153" customFormat="1" hidden="1" outlineLevel="2">
      <c r="C301" s="151"/>
      <c r="D301" s="312" t="s">
        <v>278</v>
      </c>
      <c r="E301" s="313"/>
      <c r="G301" s="349"/>
      <c r="H301" s="269"/>
      <c r="I301" s="200"/>
    </row>
    <row r="302" spans="2:10" s="153" customFormat="1" hidden="1" outlineLevel="2">
      <c r="B302" s="179"/>
      <c r="C302" s="151"/>
      <c r="D302" s="281"/>
      <c r="E302" s="180"/>
      <c r="G302" s="349"/>
      <c r="H302" s="269"/>
      <c r="I302" s="200"/>
    </row>
    <row r="303" spans="2:10" s="153" customFormat="1" hidden="1" outlineLevel="2">
      <c r="C303" s="151"/>
      <c r="D303" s="312" t="s">
        <v>279</v>
      </c>
      <c r="E303" s="313"/>
      <c r="G303" s="349"/>
      <c r="H303" s="269"/>
      <c r="I303" s="200"/>
    </row>
    <row r="304" spans="2:10" s="153" customFormat="1" hidden="1" outlineLevel="2">
      <c r="B304" s="179"/>
      <c r="C304" s="151"/>
      <c r="D304" s="281"/>
      <c r="E304" s="180"/>
      <c r="G304" s="349"/>
      <c r="H304" s="269"/>
      <c r="I304" s="200"/>
    </row>
    <row r="305" spans="2:9" s="153" customFormat="1" hidden="1" outlineLevel="2">
      <c r="C305" s="151"/>
      <c r="D305" s="312" t="s">
        <v>280</v>
      </c>
      <c r="E305" s="318"/>
      <c r="G305" s="349"/>
      <c r="H305" s="269"/>
      <c r="I305" s="200"/>
    </row>
    <row r="306" spans="2:9" s="153" customFormat="1" hidden="1" outlineLevel="2">
      <c r="B306" s="179"/>
      <c r="C306" s="151"/>
      <c r="D306" s="281"/>
      <c r="E306" s="180"/>
      <c r="G306" s="349"/>
      <c r="H306" s="269"/>
      <c r="I306" s="200"/>
    </row>
    <row r="307" spans="2:9" s="153" customFormat="1" hidden="1" outlineLevel="2">
      <c r="C307" s="151"/>
      <c r="D307" s="312" t="s">
        <v>281</v>
      </c>
      <c r="E307" s="318"/>
      <c r="G307" s="349"/>
      <c r="H307" s="269"/>
      <c r="I307" s="200"/>
    </row>
    <row r="308" spans="2:9" outlineLevel="1" collapsed="1">
      <c r="D308" s="281"/>
      <c r="E308" s="180"/>
      <c r="G308" s="348"/>
    </row>
    <row r="309" spans="2:9" ht="38.25" outlineLevel="1">
      <c r="D309" s="281" t="s">
        <v>282</v>
      </c>
      <c r="E309" s="297" t="s">
        <v>365</v>
      </c>
      <c r="G309" s="348"/>
    </row>
    <row r="310" spans="2:9" ht="293.25" outlineLevel="1">
      <c r="D310" s="281" t="s">
        <v>284</v>
      </c>
      <c r="E310" s="334" t="s">
        <v>366</v>
      </c>
      <c r="G310" s="348"/>
    </row>
    <row r="311" spans="2:9" ht="13.5" thickBot="1">
      <c r="D311" s="92"/>
      <c r="G311" s="348"/>
    </row>
    <row r="312" spans="2:9" ht="26.25" thickBot="1">
      <c r="B312" s="176"/>
      <c r="D312" s="311" t="s">
        <v>3</v>
      </c>
      <c r="E312" s="192" t="s">
        <v>367</v>
      </c>
      <c r="G312" s="115" t="s">
        <v>141</v>
      </c>
    </row>
    <row r="313" spans="2:9" s="153" customFormat="1">
      <c r="B313" s="179"/>
      <c r="C313" s="151"/>
      <c r="D313" s="92"/>
      <c r="E313" s="180" t="s">
        <v>368</v>
      </c>
      <c r="G313" s="349"/>
      <c r="H313" s="269"/>
      <c r="I313" s="200"/>
    </row>
    <row r="314" spans="2:9" s="153" customFormat="1" hidden="1" outlineLevel="2">
      <c r="C314" s="151"/>
      <c r="D314" s="312" t="s">
        <v>278</v>
      </c>
      <c r="E314" s="313"/>
      <c r="G314" s="349"/>
      <c r="H314" s="269"/>
      <c r="I314" s="200"/>
    </row>
    <row r="315" spans="2:9" s="153" customFormat="1" hidden="1" outlineLevel="2">
      <c r="B315" s="179"/>
      <c r="C315" s="151"/>
      <c r="D315" s="281"/>
      <c r="E315" s="180"/>
      <c r="G315" s="349"/>
      <c r="H315" s="269"/>
      <c r="I315" s="200"/>
    </row>
    <row r="316" spans="2:9" s="153" customFormat="1" hidden="1" outlineLevel="2">
      <c r="C316" s="151"/>
      <c r="D316" s="312" t="s">
        <v>279</v>
      </c>
      <c r="E316" s="313"/>
      <c r="G316" s="349"/>
      <c r="H316" s="269"/>
      <c r="I316" s="200"/>
    </row>
    <row r="317" spans="2:9" s="153" customFormat="1" hidden="1" outlineLevel="2">
      <c r="B317" s="179"/>
      <c r="C317" s="151"/>
      <c r="D317" s="281"/>
      <c r="E317" s="180"/>
      <c r="G317" s="349"/>
      <c r="H317" s="269"/>
      <c r="I317" s="200"/>
    </row>
    <row r="318" spans="2:9" s="153" customFormat="1" hidden="1" outlineLevel="2">
      <c r="C318" s="151"/>
      <c r="D318" s="312" t="s">
        <v>280</v>
      </c>
      <c r="E318" s="318"/>
      <c r="G318" s="349"/>
      <c r="H318" s="269"/>
      <c r="I318" s="200"/>
    </row>
    <row r="319" spans="2:9" s="153" customFormat="1" hidden="1" outlineLevel="2">
      <c r="B319" s="179"/>
      <c r="C319" s="151"/>
      <c r="D319" s="281"/>
      <c r="E319" s="180"/>
      <c r="G319" s="349"/>
      <c r="H319" s="269"/>
      <c r="I319" s="200"/>
    </row>
    <row r="320" spans="2:9" s="153" customFormat="1" hidden="1" outlineLevel="2">
      <c r="C320" s="151"/>
      <c r="D320" s="312" t="s">
        <v>281</v>
      </c>
      <c r="E320" s="318"/>
      <c r="G320" s="349"/>
      <c r="H320" s="269"/>
      <c r="I320" s="200"/>
    </row>
    <row r="321" spans="2:9" outlineLevel="1" collapsed="1">
      <c r="D321" s="281"/>
      <c r="E321" s="180"/>
      <c r="G321" s="348"/>
    </row>
    <row r="322" spans="2:9" ht="38.25" outlineLevel="1">
      <c r="D322" s="281" t="s">
        <v>282</v>
      </c>
      <c r="E322" s="335" t="s">
        <v>369</v>
      </c>
      <c r="G322" s="348"/>
    </row>
    <row r="323" spans="2:9" ht="242.25" outlineLevel="1">
      <c r="D323" s="281" t="s">
        <v>284</v>
      </c>
      <c r="E323" s="297" t="s">
        <v>370</v>
      </c>
      <c r="G323" s="348"/>
    </row>
    <row r="324" spans="2:9" ht="13.5" thickBot="1">
      <c r="D324" s="92"/>
      <c r="G324" s="348"/>
    </row>
    <row r="325" spans="2:9" ht="26.25" thickBot="1">
      <c r="B325" s="176"/>
      <c r="D325" s="311" t="s">
        <v>4</v>
      </c>
      <c r="E325" s="192" t="s">
        <v>371</v>
      </c>
      <c r="G325" s="115" t="s">
        <v>141</v>
      </c>
      <c r="H325" s="270" t="s">
        <v>147</v>
      </c>
    </row>
    <row r="326" spans="2:9" s="153" customFormat="1">
      <c r="B326" s="179"/>
      <c r="C326" s="151"/>
      <c r="D326" s="92"/>
      <c r="E326" s="180" t="s">
        <v>372</v>
      </c>
      <c r="G326" s="349"/>
      <c r="H326" s="269"/>
      <c r="I326" s="200"/>
    </row>
    <row r="327" spans="2:9" s="153" customFormat="1" hidden="1" outlineLevel="2">
      <c r="C327" s="151"/>
      <c r="D327" s="312" t="s">
        <v>278</v>
      </c>
      <c r="E327" s="313"/>
      <c r="G327" s="349"/>
      <c r="H327" s="269"/>
      <c r="I327" s="200"/>
    </row>
    <row r="328" spans="2:9" s="153" customFormat="1" hidden="1" outlineLevel="2">
      <c r="B328" s="179"/>
      <c r="C328" s="151"/>
      <c r="D328" s="281"/>
      <c r="E328" s="180"/>
      <c r="G328" s="349"/>
      <c r="H328" s="269"/>
      <c r="I328" s="200"/>
    </row>
    <row r="329" spans="2:9" s="153" customFormat="1" hidden="1" outlineLevel="2">
      <c r="C329" s="151"/>
      <c r="D329" s="312" t="s">
        <v>279</v>
      </c>
      <c r="E329" s="313"/>
      <c r="G329" s="349"/>
      <c r="H329" s="269"/>
      <c r="I329" s="200"/>
    </row>
    <row r="330" spans="2:9" s="153" customFormat="1" hidden="1" outlineLevel="2">
      <c r="B330" s="179"/>
      <c r="C330" s="151"/>
      <c r="D330" s="281"/>
      <c r="E330" s="180"/>
      <c r="G330" s="349"/>
      <c r="H330" s="269"/>
      <c r="I330" s="200"/>
    </row>
    <row r="331" spans="2:9" s="153" customFormat="1" hidden="1" outlineLevel="2">
      <c r="C331" s="151"/>
      <c r="D331" s="312" t="s">
        <v>280</v>
      </c>
      <c r="E331" s="318"/>
      <c r="G331" s="349"/>
      <c r="H331" s="269"/>
      <c r="I331" s="200"/>
    </row>
    <row r="332" spans="2:9" s="153" customFormat="1" hidden="1" outlineLevel="2">
      <c r="B332" s="179"/>
      <c r="C332" s="151"/>
      <c r="D332" s="281"/>
      <c r="E332" s="180"/>
      <c r="G332" s="349"/>
      <c r="H332" s="269"/>
      <c r="I332" s="200"/>
    </row>
    <row r="333" spans="2:9" s="153" customFormat="1" hidden="1" outlineLevel="2">
      <c r="C333" s="151"/>
      <c r="D333" s="312" t="s">
        <v>281</v>
      </c>
      <c r="E333" s="318"/>
      <c r="G333" s="349"/>
      <c r="H333" s="269"/>
      <c r="I333" s="200"/>
    </row>
    <row r="334" spans="2:9" outlineLevel="1" collapsed="1">
      <c r="D334" s="281"/>
      <c r="E334" s="180"/>
      <c r="G334" s="348"/>
    </row>
    <row r="335" spans="2:9" ht="38.25" outlineLevel="1">
      <c r="D335" s="281" t="s">
        <v>282</v>
      </c>
      <c r="E335" s="322" t="s">
        <v>373</v>
      </c>
      <c r="G335" s="348"/>
    </row>
    <row r="336" spans="2:9" ht="242.25" outlineLevel="1">
      <c r="D336" s="281" t="s">
        <v>284</v>
      </c>
      <c r="E336" s="315" t="s">
        <v>374</v>
      </c>
      <c r="G336" s="348"/>
    </row>
    <row r="337" spans="2:9" ht="13.5" thickBot="1">
      <c r="D337" s="92"/>
      <c r="G337" s="348"/>
    </row>
    <row r="338" spans="2:9" ht="26.25" thickBot="1">
      <c r="B338" s="176"/>
      <c r="D338" s="311" t="s">
        <v>5</v>
      </c>
      <c r="E338" s="177" t="s">
        <v>375</v>
      </c>
      <c r="G338" s="115" t="s">
        <v>141</v>
      </c>
    </row>
    <row r="339" spans="2:9" s="153" customFormat="1">
      <c r="B339" s="179"/>
      <c r="C339" s="151"/>
      <c r="D339" s="92"/>
      <c r="E339" s="180" t="s">
        <v>376</v>
      </c>
      <c r="G339" s="349"/>
      <c r="H339" s="269"/>
      <c r="I339" s="200"/>
    </row>
    <row r="340" spans="2:9" s="153" customFormat="1" hidden="1" outlineLevel="2">
      <c r="C340" s="151"/>
      <c r="D340" s="312" t="s">
        <v>278</v>
      </c>
      <c r="E340" s="313"/>
      <c r="G340" s="349"/>
      <c r="H340" s="269"/>
      <c r="I340" s="200"/>
    </row>
    <row r="341" spans="2:9" s="153" customFormat="1" hidden="1" outlineLevel="2">
      <c r="B341" s="179"/>
      <c r="C341" s="151"/>
      <c r="D341" s="281"/>
      <c r="E341" s="180"/>
      <c r="G341" s="349"/>
      <c r="H341" s="269"/>
      <c r="I341" s="200"/>
    </row>
    <row r="342" spans="2:9" s="153" customFormat="1" hidden="1" outlineLevel="2">
      <c r="C342" s="151"/>
      <c r="D342" s="312" t="s">
        <v>279</v>
      </c>
      <c r="E342" s="313"/>
      <c r="G342" s="349"/>
      <c r="H342" s="269"/>
      <c r="I342" s="200"/>
    </row>
    <row r="343" spans="2:9" s="153" customFormat="1" hidden="1" outlineLevel="2">
      <c r="B343" s="179"/>
      <c r="C343" s="151"/>
      <c r="D343" s="281"/>
      <c r="E343" s="180"/>
      <c r="G343" s="349"/>
      <c r="H343" s="269"/>
      <c r="I343" s="200"/>
    </row>
    <row r="344" spans="2:9" s="153" customFormat="1" hidden="1" outlineLevel="2">
      <c r="C344" s="151"/>
      <c r="D344" s="312" t="s">
        <v>280</v>
      </c>
      <c r="E344" s="318"/>
      <c r="G344" s="349"/>
      <c r="H344" s="269"/>
      <c r="I344" s="200"/>
    </row>
    <row r="345" spans="2:9" s="153" customFormat="1" hidden="1" outlineLevel="2">
      <c r="B345" s="179"/>
      <c r="C345" s="151"/>
      <c r="D345" s="281"/>
      <c r="E345" s="180"/>
      <c r="G345" s="349"/>
      <c r="H345" s="269"/>
      <c r="I345" s="200"/>
    </row>
    <row r="346" spans="2:9" s="153" customFormat="1" hidden="1" outlineLevel="2">
      <c r="C346" s="151"/>
      <c r="D346" s="312" t="s">
        <v>281</v>
      </c>
      <c r="E346" s="318"/>
      <c r="G346" s="349"/>
      <c r="H346" s="269"/>
      <c r="I346" s="200"/>
    </row>
    <row r="347" spans="2:9" outlineLevel="1" collapsed="1">
      <c r="D347" s="281"/>
      <c r="E347" s="180"/>
      <c r="G347" s="348"/>
    </row>
    <row r="348" spans="2:9" ht="51" outlineLevel="1">
      <c r="D348" s="281" t="s">
        <v>282</v>
      </c>
      <c r="E348" s="322" t="s">
        <v>377</v>
      </c>
      <c r="G348" s="348"/>
    </row>
    <row r="349" spans="2:9" ht="229.5" outlineLevel="1">
      <c r="D349" s="281" t="s">
        <v>284</v>
      </c>
      <c r="E349" s="336" t="s">
        <v>378</v>
      </c>
      <c r="G349" s="348"/>
    </row>
    <row r="350" spans="2:9">
      <c r="D350" s="92"/>
      <c r="G350" s="348"/>
    </row>
    <row r="351" spans="2:9" ht="18">
      <c r="D351" s="310">
        <v>12</v>
      </c>
      <c r="E351" s="175" t="s">
        <v>65</v>
      </c>
      <c r="G351" s="115" t="s">
        <v>141</v>
      </c>
    </row>
    <row r="352" spans="2:9" ht="13.5" thickBot="1">
      <c r="D352" s="92"/>
      <c r="G352" s="348"/>
    </row>
    <row r="353" spans="2:9" ht="26.25" thickBot="1">
      <c r="B353" s="176"/>
      <c r="D353" s="311" t="s">
        <v>6</v>
      </c>
      <c r="E353" s="177" t="s">
        <v>379</v>
      </c>
      <c r="G353" s="347"/>
      <c r="H353" s="270" t="s">
        <v>94</v>
      </c>
      <c r="I353" s="202"/>
    </row>
    <row r="354" spans="2:9" s="153" customFormat="1">
      <c r="B354" s="179"/>
      <c r="C354" s="151"/>
      <c r="D354" s="92"/>
      <c r="E354" s="180" t="s">
        <v>380</v>
      </c>
      <c r="G354" s="349"/>
      <c r="H354" s="269"/>
      <c r="I354" s="200"/>
    </row>
    <row r="355" spans="2:9" s="153" customFormat="1" hidden="1" outlineLevel="2">
      <c r="C355" s="151"/>
      <c r="D355" s="312" t="s">
        <v>278</v>
      </c>
      <c r="E355" s="313"/>
      <c r="G355" s="349"/>
      <c r="H355" s="269"/>
      <c r="I355" s="200"/>
    </row>
    <row r="356" spans="2:9" s="153" customFormat="1" hidden="1" outlineLevel="2">
      <c r="B356" s="179"/>
      <c r="C356" s="151"/>
      <c r="D356" s="281"/>
      <c r="E356" s="180"/>
      <c r="G356" s="349"/>
      <c r="H356" s="269"/>
      <c r="I356" s="200"/>
    </row>
    <row r="357" spans="2:9" s="153" customFormat="1" hidden="1" outlineLevel="2">
      <c r="C357" s="151"/>
      <c r="D357" s="312" t="s">
        <v>279</v>
      </c>
      <c r="E357" s="313"/>
      <c r="G357" s="349"/>
      <c r="H357" s="269"/>
      <c r="I357" s="200"/>
    </row>
    <row r="358" spans="2:9" s="153" customFormat="1" hidden="1" outlineLevel="2">
      <c r="B358" s="179"/>
      <c r="C358" s="151"/>
      <c r="D358" s="281"/>
      <c r="E358" s="180"/>
      <c r="G358" s="349"/>
      <c r="H358" s="269"/>
      <c r="I358" s="200"/>
    </row>
    <row r="359" spans="2:9" s="153" customFormat="1" hidden="1" outlineLevel="2">
      <c r="C359" s="151"/>
      <c r="D359" s="312" t="s">
        <v>280</v>
      </c>
      <c r="E359" s="318"/>
      <c r="G359" s="349"/>
      <c r="H359" s="269"/>
      <c r="I359" s="200"/>
    </row>
    <row r="360" spans="2:9" s="153" customFormat="1" hidden="1" outlineLevel="2">
      <c r="B360" s="179"/>
      <c r="C360" s="151"/>
      <c r="D360" s="281"/>
      <c r="E360" s="180"/>
      <c r="G360" s="349"/>
      <c r="H360" s="269"/>
      <c r="I360" s="200"/>
    </row>
    <row r="361" spans="2:9" s="153" customFormat="1" hidden="1" outlineLevel="2">
      <c r="C361" s="151"/>
      <c r="D361" s="312" t="s">
        <v>281</v>
      </c>
      <c r="E361" s="318"/>
      <c r="G361" s="349"/>
      <c r="H361" s="269"/>
      <c r="I361" s="200"/>
    </row>
    <row r="362" spans="2:9" outlineLevel="1" collapsed="1">
      <c r="D362" s="281"/>
      <c r="E362" s="180"/>
      <c r="G362" s="348"/>
    </row>
    <row r="363" spans="2:9" ht="38.25" outlineLevel="1">
      <c r="D363" s="281" t="s">
        <v>282</v>
      </c>
      <c r="E363" s="297" t="s">
        <v>381</v>
      </c>
      <c r="G363" s="348"/>
    </row>
    <row r="364" spans="2:9" ht="216.75" outlineLevel="1">
      <c r="D364" s="281" t="s">
        <v>284</v>
      </c>
      <c r="E364" s="297" t="s">
        <v>382</v>
      </c>
      <c r="G364" s="348"/>
    </row>
    <row r="365" spans="2:9" ht="13.5" thickBot="1">
      <c r="D365" s="92"/>
      <c r="G365" s="348"/>
    </row>
    <row r="366" spans="2:9" ht="13.5" thickBot="1">
      <c r="B366" s="176"/>
      <c r="D366" s="311" t="s">
        <v>7</v>
      </c>
      <c r="E366" s="192" t="s">
        <v>383</v>
      </c>
      <c r="G366" s="115" t="s">
        <v>141</v>
      </c>
      <c r="H366" s="270"/>
    </row>
    <row r="367" spans="2:9" s="153" customFormat="1">
      <c r="B367" s="179"/>
      <c r="C367" s="151"/>
      <c r="D367" s="92"/>
      <c r="E367" s="180" t="s">
        <v>384</v>
      </c>
      <c r="G367" s="349"/>
      <c r="H367" s="269"/>
      <c r="I367" s="200"/>
    </row>
    <row r="368" spans="2:9" s="153" customFormat="1" hidden="1" outlineLevel="2">
      <c r="C368" s="151"/>
      <c r="D368" s="312" t="s">
        <v>278</v>
      </c>
      <c r="E368" s="313"/>
      <c r="G368" s="349"/>
      <c r="H368" s="269"/>
      <c r="I368" s="200"/>
    </row>
    <row r="369" spans="2:9" s="153" customFormat="1" hidden="1" outlineLevel="2">
      <c r="B369" s="179"/>
      <c r="C369" s="151"/>
      <c r="D369" s="281"/>
      <c r="E369" s="180"/>
      <c r="G369" s="349"/>
      <c r="H369" s="269"/>
      <c r="I369" s="200"/>
    </row>
    <row r="370" spans="2:9" s="153" customFormat="1" hidden="1" outlineLevel="2">
      <c r="C370" s="151"/>
      <c r="D370" s="312" t="s">
        <v>279</v>
      </c>
      <c r="E370" s="313"/>
      <c r="G370" s="349"/>
      <c r="H370" s="269"/>
      <c r="I370" s="200"/>
    </row>
    <row r="371" spans="2:9" s="153" customFormat="1" hidden="1" outlineLevel="2">
      <c r="B371" s="179"/>
      <c r="C371" s="151"/>
      <c r="D371" s="281"/>
      <c r="E371" s="180"/>
      <c r="G371" s="349"/>
      <c r="H371" s="269"/>
      <c r="I371" s="200"/>
    </row>
    <row r="372" spans="2:9" s="153" customFormat="1" hidden="1" outlineLevel="2">
      <c r="C372" s="151"/>
      <c r="D372" s="312" t="s">
        <v>280</v>
      </c>
      <c r="E372" s="318"/>
      <c r="G372" s="349"/>
      <c r="H372" s="269"/>
      <c r="I372" s="200"/>
    </row>
    <row r="373" spans="2:9" s="153" customFormat="1" hidden="1" outlineLevel="2">
      <c r="B373" s="179"/>
      <c r="C373" s="151"/>
      <c r="D373" s="281"/>
      <c r="E373" s="180"/>
      <c r="G373" s="349"/>
      <c r="H373" s="269"/>
      <c r="I373" s="200"/>
    </row>
    <row r="374" spans="2:9" s="153" customFormat="1" hidden="1" outlineLevel="2">
      <c r="C374" s="151"/>
      <c r="D374" s="312" t="s">
        <v>281</v>
      </c>
      <c r="E374" s="318"/>
      <c r="G374" s="349"/>
      <c r="H374" s="269"/>
      <c r="I374" s="200"/>
    </row>
    <row r="375" spans="2:9" outlineLevel="1" collapsed="1">
      <c r="D375" s="281"/>
      <c r="E375" s="180"/>
      <c r="G375" s="348"/>
    </row>
    <row r="376" spans="2:9" ht="51" outlineLevel="1">
      <c r="D376" s="281" t="s">
        <v>282</v>
      </c>
      <c r="E376" s="315" t="s">
        <v>385</v>
      </c>
      <c r="G376" s="348"/>
    </row>
    <row r="377" spans="2:9" ht="267.75" outlineLevel="1">
      <c r="D377" s="281" t="s">
        <v>284</v>
      </c>
      <c r="E377" s="337" t="s">
        <v>386</v>
      </c>
      <c r="G377" s="348"/>
    </row>
    <row r="378" spans="2:9" ht="13.5" thickBot="1">
      <c r="D378" s="92"/>
      <c r="G378" s="348"/>
    </row>
    <row r="379" spans="2:9" ht="26.25" thickBot="1">
      <c r="B379" s="176"/>
      <c r="D379" s="311" t="s">
        <v>8</v>
      </c>
      <c r="E379" s="177" t="s">
        <v>387</v>
      </c>
      <c r="G379" s="115" t="s">
        <v>141</v>
      </c>
      <c r="H379" s="270" t="s">
        <v>95</v>
      </c>
      <c r="I379" s="202"/>
    </row>
    <row r="380" spans="2:9" s="153" customFormat="1">
      <c r="B380" s="179"/>
      <c r="C380" s="151"/>
      <c r="D380" s="92"/>
      <c r="E380" s="180" t="s">
        <v>388</v>
      </c>
      <c r="G380" s="349"/>
      <c r="H380" s="269"/>
      <c r="I380" s="200"/>
    </row>
    <row r="381" spans="2:9" s="153" customFormat="1" hidden="1" outlineLevel="2">
      <c r="C381" s="151"/>
      <c r="D381" s="312" t="s">
        <v>278</v>
      </c>
      <c r="E381" s="313"/>
      <c r="G381" s="349"/>
      <c r="H381" s="269"/>
      <c r="I381" s="200"/>
    </row>
    <row r="382" spans="2:9" s="153" customFormat="1" hidden="1" outlineLevel="2">
      <c r="B382" s="179"/>
      <c r="C382" s="151"/>
      <c r="D382" s="281"/>
      <c r="E382" s="180"/>
      <c r="G382" s="349"/>
      <c r="H382" s="269"/>
      <c r="I382" s="200"/>
    </row>
    <row r="383" spans="2:9" s="153" customFormat="1" hidden="1" outlineLevel="2">
      <c r="C383" s="151"/>
      <c r="D383" s="312" t="s">
        <v>279</v>
      </c>
      <c r="E383" s="313"/>
      <c r="G383" s="349"/>
      <c r="H383" s="269"/>
      <c r="I383" s="200"/>
    </row>
    <row r="384" spans="2:9" s="153" customFormat="1" hidden="1" outlineLevel="2">
      <c r="B384" s="179"/>
      <c r="C384" s="151"/>
      <c r="D384" s="281"/>
      <c r="E384" s="180"/>
      <c r="G384" s="349"/>
      <c r="H384" s="269"/>
      <c r="I384" s="200"/>
    </row>
    <row r="385" spans="2:9" s="153" customFormat="1" hidden="1" outlineLevel="2">
      <c r="C385" s="151"/>
      <c r="D385" s="312" t="s">
        <v>280</v>
      </c>
      <c r="E385" s="318"/>
      <c r="G385" s="349"/>
      <c r="H385" s="269"/>
      <c r="I385" s="200"/>
    </row>
    <row r="386" spans="2:9" s="153" customFormat="1" hidden="1" outlineLevel="2">
      <c r="B386" s="179"/>
      <c r="C386" s="151"/>
      <c r="D386" s="281"/>
      <c r="E386" s="180"/>
      <c r="G386" s="349"/>
      <c r="H386" s="269"/>
      <c r="I386" s="200"/>
    </row>
    <row r="387" spans="2:9" s="153" customFormat="1" hidden="1" outlineLevel="2">
      <c r="C387" s="151"/>
      <c r="D387" s="312" t="s">
        <v>281</v>
      </c>
      <c r="E387" s="318"/>
      <c r="G387" s="349"/>
      <c r="H387" s="269"/>
      <c r="I387" s="200"/>
    </row>
    <row r="388" spans="2:9" outlineLevel="1" collapsed="1">
      <c r="D388" s="281"/>
      <c r="E388" s="180"/>
      <c r="G388" s="348"/>
    </row>
    <row r="389" spans="2:9" ht="38.25" outlineLevel="1">
      <c r="D389" s="281" t="s">
        <v>282</v>
      </c>
      <c r="E389" s="335" t="s">
        <v>389</v>
      </c>
      <c r="G389" s="348"/>
    </row>
    <row r="390" spans="2:9" ht="293.25" outlineLevel="1">
      <c r="D390" s="281" t="s">
        <v>284</v>
      </c>
      <c r="E390" s="337" t="s">
        <v>390</v>
      </c>
      <c r="G390" s="348"/>
    </row>
    <row r="391" spans="2:9" ht="13.5" thickBot="1">
      <c r="D391" s="92"/>
      <c r="G391" s="348"/>
    </row>
    <row r="392" spans="2:9" ht="13.5" thickBot="1">
      <c r="B392" s="176"/>
      <c r="D392" s="311" t="s">
        <v>52</v>
      </c>
      <c r="E392" s="177" t="s">
        <v>391</v>
      </c>
      <c r="G392" s="115" t="s">
        <v>141</v>
      </c>
      <c r="H392" s="270" t="s">
        <v>96</v>
      </c>
      <c r="I392" s="202"/>
    </row>
    <row r="393" spans="2:9" s="153" customFormat="1">
      <c r="B393" s="179"/>
      <c r="C393" s="151"/>
      <c r="D393" s="92"/>
      <c r="E393" s="180" t="s">
        <v>392</v>
      </c>
      <c r="G393" s="349"/>
      <c r="H393" s="269"/>
      <c r="I393" s="200"/>
    </row>
    <row r="394" spans="2:9" s="153" customFormat="1" hidden="1" outlineLevel="2">
      <c r="C394" s="151"/>
      <c r="D394" s="312" t="s">
        <v>278</v>
      </c>
      <c r="E394" s="313"/>
      <c r="G394" s="349"/>
      <c r="H394" s="269"/>
      <c r="I394" s="200"/>
    </row>
    <row r="395" spans="2:9" s="153" customFormat="1" hidden="1" outlineLevel="2">
      <c r="B395" s="179"/>
      <c r="C395" s="151"/>
      <c r="D395" s="281"/>
      <c r="E395" s="180"/>
      <c r="G395" s="349"/>
      <c r="H395" s="269"/>
      <c r="I395" s="200"/>
    </row>
    <row r="396" spans="2:9" s="153" customFormat="1" hidden="1" outlineLevel="2">
      <c r="C396" s="151"/>
      <c r="D396" s="312" t="s">
        <v>279</v>
      </c>
      <c r="E396" s="313"/>
      <c r="G396" s="349"/>
      <c r="H396" s="269"/>
      <c r="I396" s="200"/>
    </row>
    <row r="397" spans="2:9" s="153" customFormat="1" hidden="1" outlineLevel="2">
      <c r="B397" s="179"/>
      <c r="C397" s="151"/>
      <c r="D397" s="281"/>
      <c r="E397" s="180"/>
      <c r="G397" s="349"/>
      <c r="H397" s="269"/>
      <c r="I397" s="200"/>
    </row>
    <row r="398" spans="2:9" s="153" customFormat="1" hidden="1" outlineLevel="2">
      <c r="C398" s="151"/>
      <c r="D398" s="312" t="s">
        <v>280</v>
      </c>
      <c r="E398" s="318"/>
      <c r="G398" s="349"/>
      <c r="H398" s="269"/>
      <c r="I398" s="200"/>
    </row>
    <row r="399" spans="2:9" s="153" customFormat="1" hidden="1" outlineLevel="2">
      <c r="B399" s="179"/>
      <c r="C399" s="151"/>
      <c r="D399" s="281"/>
      <c r="E399" s="180"/>
      <c r="G399" s="349"/>
      <c r="H399" s="269"/>
      <c r="I399" s="200"/>
    </row>
    <row r="400" spans="2:9" s="153" customFormat="1" hidden="1" outlineLevel="2">
      <c r="C400" s="151"/>
      <c r="D400" s="312" t="s">
        <v>281</v>
      </c>
      <c r="E400" s="318"/>
      <c r="G400" s="349"/>
      <c r="H400" s="269"/>
      <c r="I400" s="200"/>
    </row>
    <row r="401" spans="2:9" outlineLevel="1" collapsed="1">
      <c r="D401" s="281"/>
      <c r="E401" s="180"/>
      <c r="G401" s="348"/>
    </row>
    <row r="402" spans="2:9" ht="38.25" outlineLevel="1">
      <c r="D402" s="281" t="s">
        <v>282</v>
      </c>
      <c r="E402" s="315" t="s">
        <v>393</v>
      </c>
      <c r="G402" s="348"/>
    </row>
    <row r="403" spans="2:9" ht="255" outlineLevel="1">
      <c r="D403" s="281" t="s">
        <v>284</v>
      </c>
      <c r="E403" s="338" t="s">
        <v>394</v>
      </c>
      <c r="G403" s="348"/>
    </row>
    <row r="404" spans="2:9" ht="13.5" thickBot="1">
      <c r="D404" s="92"/>
      <c r="G404" s="348"/>
    </row>
    <row r="405" spans="2:9" ht="26.25" thickBot="1">
      <c r="B405" s="176"/>
      <c r="D405" s="311" t="s">
        <v>46</v>
      </c>
      <c r="E405" s="192" t="s">
        <v>395</v>
      </c>
      <c r="G405" s="115" t="s">
        <v>141</v>
      </c>
      <c r="H405" s="270" t="s">
        <v>149</v>
      </c>
    </row>
    <row r="406" spans="2:9" s="153" customFormat="1">
      <c r="B406" s="179"/>
      <c r="C406" s="151"/>
      <c r="D406" s="92"/>
      <c r="E406" s="180" t="s">
        <v>396</v>
      </c>
      <c r="G406" s="349"/>
      <c r="H406" s="269"/>
      <c r="I406" s="200"/>
    </row>
    <row r="407" spans="2:9" s="153" customFormat="1" hidden="1" outlineLevel="2">
      <c r="C407" s="151"/>
      <c r="D407" s="312" t="s">
        <v>278</v>
      </c>
      <c r="E407" s="313"/>
      <c r="G407" s="349"/>
      <c r="H407" s="269"/>
      <c r="I407" s="200"/>
    </row>
    <row r="408" spans="2:9" s="153" customFormat="1" hidden="1" outlineLevel="2">
      <c r="B408" s="179"/>
      <c r="C408" s="151"/>
      <c r="D408" s="281"/>
      <c r="E408" s="180"/>
      <c r="G408" s="349"/>
      <c r="H408" s="269"/>
      <c r="I408" s="200"/>
    </row>
    <row r="409" spans="2:9" s="153" customFormat="1" hidden="1" outlineLevel="2">
      <c r="C409" s="151"/>
      <c r="D409" s="312" t="s">
        <v>279</v>
      </c>
      <c r="E409" s="313"/>
      <c r="G409" s="349"/>
      <c r="H409" s="269"/>
      <c r="I409" s="200"/>
    </row>
    <row r="410" spans="2:9" s="153" customFormat="1" hidden="1" outlineLevel="2">
      <c r="B410" s="179"/>
      <c r="C410" s="151"/>
      <c r="D410" s="281"/>
      <c r="E410" s="180"/>
      <c r="G410" s="349"/>
      <c r="H410" s="269"/>
      <c r="I410" s="200"/>
    </row>
    <row r="411" spans="2:9" s="153" customFormat="1" hidden="1" outlineLevel="2">
      <c r="C411" s="151"/>
      <c r="D411" s="312" t="s">
        <v>280</v>
      </c>
      <c r="E411" s="318"/>
      <c r="G411" s="349"/>
      <c r="H411" s="269"/>
      <c r="I411" s="200"/>
    </row>
    <row r="412" spans="2:9" s="153" customFormat="1" hidden="1" outlineLevel="2">
      <c r="B412" s="179"/>
      <c r="C412" s="151"/>
      <c r="D412" s="281"/>
      <c r="E412" s="180"/>
      <c r="G412" s="349"/>
      <c r="H412" s="269"/>
      <c r="I412" s="200"/>
    </row>
    <row r="413" spans="2:9" s="153" customFormat="1" hidden="1" outlineLevel="2">
      <c r="C413" s="151"/>
      <c r="D413" s="312" t="s">
        <v>281</v>
      </c>
      <c r="E413" s="318"/>
      <c r="G413" s="349"/>
      <c r="H413" s="269"/>
      <c r="I413" s="200"/>
    </row>
    <row r="414" spans="2:9" outlineLevel="1" collapsed="1">
      <c r="D414" s="281"/>
      <c r="E414" s="180"/>
      <c r="G414" s="348"/>
    </row>
    <row r="415" spans="2:9" ht="25.5" outlineLevel="1">
      <c r="D415" s="281" t="s">
        <v>282</v>
      </c>
      <c r="E415" s="332" t="s">
        <v>397</v>
      </c>
      <c r="G415" s="348"/>
    </row>
    <row r="416" spans="2:9" ht="242.25" outlineLevel="1">
      <c r="D416" s="281" t="s">
        <v>284</v>
      </c>
      <c r="E416" s="338" t="s">
        <v>398</v>
      </c>
      <c r="G416" s="348"/>
    </row>
    <row r="417" spans="2:9" ht="13.5" thickBot="1">
      <c r="D417" s="92"/>
      <c r="G417" s="348"/>
    </row>
    <row r="418" spans="2:9" ht="26.25" thickBot="1">
      <c r="B418" s="176"/>
      <c r="D418" s="311" t="s">
        <v>53</v>
      </c>
      <c r="E418" s="192" t="s">
        <v>399</v>
      </c>
      <c r="G418" s="115" t="s">
        <v>141</v>
      </c>
      <c r="H418" s="270"/>
    </row>
    <row r="419" spans="2:9" s="153" customFormat="1">
      <c r="B419" s="179"/>
      <c r="C419" s="151"/>
      <c r="D419" s="92"/>
      <c r="E419" s="180" t="s">
        <v>400</v>
      </c>
      <c r="G419" s="349"/>
      <c r="H419" s="269"/>
      <c r="I419" s="200"/>
    </row>
    <row r="420" spans="2:9" s="153" customFormat="1" hidden="1" outlineLevel="2">
      <c r="C420" s="151"/>
      <c r="D420" s="312" t="s">
        <v>278</v>
      </c>
      <c r="E420" s="313"/>
      <c r="G420" s="349"/>
      <c r="H420" s="269"/>
      <c r="I420" s="200"/>
    </row>
    <row r="421" spans="2:9" s="153" customFormat="1" hidden="1" outlineLevel="2">
      <c r="B421" s="179"/>
      <c r="C421" s="151"/>
      <c r="D421" s="281"/>
      <c r="E421" s="180"/>
      <c r="G421" s="349"/>
      <c r="H421" s="269"/>
      <c r="I421" s="200"/>
    </row>
    <row r="422" spans="2:9" s="153" customFormat="1" hidden="1" outlineLevel="2">
      <c r="C422" s="151"/>
      <c r="D422" s="312" t="s">
        <v>279</v>
      </c>
      <c r="E422" s="313"/>
      <c r="G422" s="349"/>
      <c r="H422" s="269"/>
      <c r="I422" s="200"/>
    </row>
    <row r="423" spans="2:9" s="153" customFormat="1" hidden="1" outlineLevel="2">
      <c r="B423" s="179"/>
      <c r="C423" s="151"/>
      <c r="D423" s="281"/>
      <c r="E423" s="180"/>
      <c r="G423" s="349"/>
      <c r="H423" s="269"/>
      <c r="I423" s="200"/>
    </row>
    <row r="424" spans="2:9" s="153" customFormat="1" hidden="1" outlineLevel="2">
      <c r="C424" s="151"/>
      <c r="D424" s="312" t="s">
        <v>280</v>
      </c>
      <c r="E424" s="318"/>
      <c r="G424" s="349"/>
      <c r="H424" s="269"/>
      <c r="I424" s="200"/>
    </row>
    <row r="425" spans="2:9" s="153" customFormat="1" hidden="1" outlineLevel="2">
      <c r="B425" s="179"/>
      <c r="C425" s="151"/>
      <c r="D425" s="281"/>
      <c r="E425" s="180"/>
      <c r="G425" s="349"/>
      <c r="H425" s="269"/>
      <c r="I425" s="200"/>
    </row>
    <row r="426" spans="2:9" s="153" customFormat="1" hidden="1" outlineLevel="2">
      <c r="C426" s="151"/>
      <c r="D426" s="312" t="s">
        <v>281</v>
      </c>
      <c r="E426" s="318"/>
      <c r="G426" s="349"/>
      <c r="H426" s="269"/>
      <c r="I426" s="200"/>
    </row>
    <row r="427" spans="2:9" outlineLevel="1" collapsed="1">
      <c r="D427" s="281"/>
      <c r="E427" s="180"/>
      <c r="G427" s="348"/>
    </row>
    <row r="428" spans="2:9" ht="38.25" outlineLevel="1">
      <c r="D428" s="281" t="s">
        <v>282</v>
      </c>
      <c r="E428" s="333" t="s">
        <v>401</v>
      </c>
      <c r="G428" s="348"/>
    </row>
    <row r="429" spans="2:9" ht="318.75" outlineLevel="1">
      <c r="D429" s="281" t="s">
        <v>284</v>
      </c>
      <c r="E429" s="337" t="s">
        <v>402</v>
      </c>
      <c r="G429" s="348"/>
    </row>
    <row r="430" spans="2:9" ht="13.5" thickBot="1">
      <c r="D430" s="92"/>
      <c r="G430" s="348"/>
    </row>
    <row r="431" spans="2:9" ht="26.25" thickBot="1">
      <c r="B431" s="176"/>
      <c r="D431" s="311" t="s">
        <v>54</v>
      </c>
      <c r="E431" s="177" t="s">
        <v>403</v>
      </c>
      <c r="G431" s="115" t="s">
        <v>141</v>
      </c>
      <c r="H431" s="270" t="s">
        <v>97</v>
      </c>
      <c r="I431" s="202"/>
    </row>
    <row r="432" spans="2:9" s="153" customFormat="1">
      <c r="B432" s="179"/>
      <c r="C432" s="151"/>
      <c r="D432" s="92"/>
      <c r="E432" s="180" t="s">
        <v>404</v>
      </c>
      <c r="G432" s="349"/>
      <c r="H432" s="269"/>
      <c r="I432" s="200"/>
    </row>
    <row r="433" spans="2:10" s="153" customFormat="1" hidden="1" outlineLevel="2">
      <c r="C433" s="151"/>
      <c r="D433" s="312" t="s">
        <v>278</v>
      </c>
      <c r="E433" s="313"/>
      <c r="G433" s="349"/>
      <c r="H433" s="269"/>
      <c r="I433" s="200"/>
    </row>
    <row r="434" spans="2:10" s="153" customFormat="1" hidden="1" outlineLevel="2">
      <c r="B434" s="179"/>
      <c r="C434" s="151"/>
      <c r="D434" s="281"/>
      <c r="E434" s="180"/>
      <c r="G434" s="349"/>
      <c r="H434" s="269"/>
      <c r="I434" s="200"/>
    </row>
    <row r="435" spans="2:10" s="153" customFormat="1" hidden="1" outlineLevel="2">
      <c r="C435" s="151"/>
      <c r="D435" s="312" t="s">
        <v>279</v>
      </c>
      <c r="E435" s="339"/>
      <c r="G435" s="349"/>
      <c r="H435" s="269"/>
      <c r="I435" s="200"/>
    </row>
    <row r="436" spans="2:10" s="153" customFormat="1" hidden="1" outlineLevel="2">
      <c r="B436" s="179"/>
      <c r="C436" s="151"/>
      <c r="D436" s="281"/>
      <c r="E436" s="180"/>
      <c r="G436" s="349"/>
      <c r="H436" s="269"/>
      <c r="I436" s="200"/>
    </row>
    <row r="437" spans="2:10" s="153" customFormat="1" hidden="1" outlineLevel="2">
      <c r="C437" s="151"/>
      <c r="D437" s="312" t="s">
        <v>280</v>
      </c>
      <c r="E437" s="318"/>
      <c r="G437" s="349"/>
      <c r="H437" s="269"/>
      <c r="I437" s="200"/>
    </row>
    <row r="438" spans="2:10" s="153" customFormat="1" hidden="1" outlineLevel="2">
      <c r="B438" s="179"/>
      <c r="C438" s="151"/>
      <c r="D438" s="281"/>
      <c r="E438" s="180"/>
      <c r="G438" s="349"/>
      <c r="H438" s="269"/>
      <c r="I438" s="200"/>
    </row>
    <row r="439" spans="2:10" s="153" customFormat="1" hidden="1" outlineLevel="2">
      <c r="C439" s="151"/>
      <c r="D439" s="312" t="s">
        <v>281</v>
      </c>
      <c r="E439" s="318"/>
      <c r="G439" s="349"/>
      <c r="H439" s="269"/>
      <c r="I439" s="200"/>
    </row>
    <row r="440" spans="2:10" s="153" customFormat="1" outlineLevel="1" collapsed="1">
      <c r="B440" s="179"/>
      <c r="C440" s="151"/>
      <c r="D440" s="281"/>
      <c r="E440" s="180"/>
      <c r="G440" s="349"/>
      <c r="H440" s="269"/>
      <c r="I440" s="200"/>
    </row>
    <row r="441" spans="2:10" s="153" customFormat="1" ht="25.5" outlineLevel="1">
      <c r="C441" s="151"/>
      <c r="D441" s="281" t="s">
        <v>282</v>
      </c>
      <c r="E441" s="315" t="s">
        <v>405</v>
      </c>
      <c r="G441" s="349"/>
      <c r="H441" s="269"/>
      <c r="I441" s="200"/>
    </row>
    <row r="442" spans="2:10" ht="267.75" outlineLevel="1">
      <c r="D442" s="281" t="s">
        <v>284</v>
      </c>
      <c r="E442" s="337" t="s">
        <v>406</v>
      </c>
      <c r="G442" s="348"/>
    </row>
    <row r="443" spans="2:10" ht="13.5" thickBot="1">
      <c r="D443" s="92"/>
      <c r="G443" s="348"/>
    </row>
    <row r="444" spans="2:10" ht="26.25" thickBot="1">
      <c r="B444" s="176"/>
      <c r="D444" s="311" t="s">
        <v>55</v>
      </c>
      <c r="E444" s="177" t="s">
        <v>407</v>
      </c>
      <c r="G444" s="115" t="s">
        <v>141</v>
      </c>
      <c r="J444" s="155"/>
    </row>
    <row r="445" spans="2:10" s="153" customFormat="1">
      <c r="B445" s="179"/>
      <c r="C445" s="151"/>
      <c r="D445" s="92"/>
      <c r="E445" s="180" t="s">
        <v>408</v>
      </c>
      <c r="G445" s="349"/>
      <c r="H445" s="269"/>
      <c r="I445" s="200"/>
    </row>
    <row r="446" spans="2:10" s="153" customFormat="1" hidden="1" outlineLevel="2">
      <c r="C446" s="151"/>
      <c r="D446" s="312" t="s">
        <v>278</v>
      </c>
      <c r="E446" s="313"/>
      <c r="G446" s="349"/>
      <c r="H446" s="269"/>
      <c r="I446" s="200"/>
    </row>
    <row r="447" spans="2:10" s="153" customFormat="1" hidden="1" outlineLevel="2">
      <c r="B447" s="179"/>
      <c r="C447" s="151"/>
      <c r="D447" s="281"/>
      <c r="E447" s="180"/>
      <c r="G447" s="349"/>
      <c r="H447" s="269"/>
      <c r="I447" s="200"/>
    </row>
    <row r="448" spans="2:10" s="153" customFormat="1" hidden="1" outlineLevel="2">
      <c r="C448" s="151"/>
      <c r="D448" s="312" t="s">
        <v>279</v>
      </c>
      <c r="E448" s="313"/>
      <c r="G448" s="349"/>
      <c r="H448" s="269"/>
      <c r="I448" s="200"/>
    </row>
    <row r="449" spans="2:10" s="153" customFormat="1" hidden="1" outlineLevel="2">
      <c r="B449" s="179"/>
      <c r="C449" s="151"/>
      <c r="D449" s="281"/>
      <c r="E449" s="180"/>
      <c r="G449" s="349"/>
      <c r="H449" s="269"/>
      <c r="I449" s="200"/>
    </row>
    <row r="450" spans="2:10" s="153" customFormat="1" hidden="1" outlineLevel="2">
      <c r="C450" s="151"/>
      <c r="D450" s="312" t="s">
        <v>280</v>
      </c>
      <c r="E450" s="318"/>
      <c r="G450" s="349"/>
      <c r="H450" s="269"/>
      <c r="I450" s="200"/>
    </row>
    <row r="451" spans="2:10" s="153" customFormat="1" hidden="1" outlineLevel="2">
      <c r="B451" s="179"/>
      <c r="C451" s="151"/>
      <c r="D451" s="281"/>
      <c r="E451" s="180"/>
      <c r="G451" s="349"/>
      <c r="H451" s="269"/>
      <c r="I451" s="200"/>
    </row>
    <row r="452" spans="2:10" s="153" customFormat="1" hidden="1" outlineLevel="2">
      <c r="C452" s="151"/>
      <c r="D452" s="312" t="s">
        <v>281</v>
      </c>
      <c r="E452" s="318"/>
      <c r="G452" s="349"/>
      <c r="H452" s="269"/>
      <c r="I452" s="200"/>
    </row>
    <row r="453" spans="2:10" outlineLevel="1" collapsed="1">
      <c r="D453" s="281"/>
      <c r="E453" s="180"/>
      <c r="G453" s="348"/>
    </row>
    <row r="454" spans="2:10" ht="25.5" outlineLevel="1">
      <c r="D454" s="281" t="s">
        <v>282</v>
      </c>
      <c r="E454" s="335" t="s">
        <v>409</v>
      </c>
      <c r="G454" s="348"/>
    </row>
    <row r="455" spans="2:10" ht="267.75" outlineLevel="1">
      <c r="D455" s="281" t="s">
        <v>284</v>
      </c>
      <c r="E455" s="340" t="s">
        <v>410</v>
      </c>
      <c r="G455" s="348"/>
    </row>
    <row r="456" spans="2:10" ht="13.5" thickBot="1">
      <c r="D456" s="92"/>
      <c r="G456" s="348"/>
    </row>
    <row r="457" spans="2:10" ht="26.25" thickBot="1">
      <c r="B457" s="176"/>
      <c r="D457" s="311" t="s">
        <v>159</v>
      </c>
      <c r="E457" s="52" t="s">
        <v>411</v>
      </c>
      <c r="G457" s="115" t="s">
        <v>141</v>
      </c>
      <c r="J457" s="155"/>
    </row>
    <row r="458" spans="2:10" s="153" customFormat="1">
      <c r="B458" s="179"/>
      <c r="C458" s="151"/>
      <c r="D458" s="92"/>
      <c r="E458" s="59" t="s">
        <v>412</v>
      </c>
      <c r="G458" s="349"/>
      <c r="H458" s="269"/>
      <c r="I458" s="200"/>
    </row>
    <row r="459" spans="2:10" s="153" customFormat="1" hidden="1" outlineLevel="2">
      <c r="C459" s="151"/>
      <c r="D459" s="312" t="s">
        <v>278</v>
      </c>
      <c r="E459" s="324"/>
      <c r="G459" s="349"/>
      <c r="H459" s="269"/>
      <c r="I459" s="200"/>
    </row>
    <row r="460" spans="2:10" s="153" customFormat="1" hidden="1" outlineLevel="2">
      <c r="B460" s="179"/>
      <c r="C460" s="151"/>
      <c r="D460" s="281"/>
      <c r="E460" s="325"/>
      <c r="G460" s="349"/>
      <c r="H460" s="269"/>
      <c r="I460" s="200"/>
    </row>
    <row r="461" spans="2:10" s="153" customFormat="1" hidden="1" outlineLevel="2">
      <c r="C461" s="151"/>
      <c r="D461" s="312" t="s">
        <v>279</v>
      </c>
      <c r="E461" s="324"/>
      <c r="G461" s="349"/>
      <c r="H461" s="269"/>
      <c r="I461" s="200"/>
    </row>
    <row r="462" spans="2:10" s="153" customFormat="1" hidden="1" outlineLevel="2">
      <c r="B462" s="179"/>
      <c r="C462" s="151"/>
      <c r="D462" s="281"/>
      <c r="E462" s="325"/>
      <c r="G462" s="349"/>
      <c r="H462" s="269"/>
      <c r="I462" s="200"/>
    </row>
    <row r="463" spans="2:10" s="153" customFormat="1" hidden="1" outlineLevel="2">
      <c r="C463" s="151"/>
      <c r="D463" s="312" t="s">
        <v>280</v>
      </c>
      <c r="E463" s="326"/>
      <c r="G463" s="349"/>
      <c r="H463" s="269"/>
      <c r="I463" s="200"/>
    </row>
    <row r="464" spans="2:10" s="153" customFormat="1" hidden="1" outlineLevel="2">
      <c r="B464" s="179"/>
      <c r="C464" s="151"/>
      <c r="D464" s="281"/>
      <c r="E464" s="325"/>
      <c r="G464" s="349"/>
      <c r="H464" s="269"/>
      <c r="I464" s="200"/>
    </row>
    <row r="465" spans="2:9" s="153" customFormat="1" hidden="1" outlineLevel="2">
      <c r="C465" s="151"/>
      <c r="D465" s="312" t="s">
        <v>281</v>
      </c>
      <c r="E465" s="326"/>
      <c r="G465" s="349"/>
      <c r="H465" s="269"/>
      <c r="I465" s="200"/>
    </row>
    <row r="466" spans="2:9" outlineLevel="1" collapsed="1">
      <c r="D466" s="281"/>
      <c r="E466" s="325"/>
      <c r="G466" s="348"/>
    </row>
    <row r="467" spans="2:9" ht="76.5" outlineLevel="1">
      <c r="D467" s="281" t="s">
        <v>282</v>
      </c>
      <c r="E467" s="315" t="s">
        <v>413</v>
      </c>
      <c r="G467" s="348"/>
    </row>
    <row r="468" spans="2:9" ht="357" outlineLevel="1">
      <c r="D468" s="281" t="s">
        <v>284</v>
      </c>
      <c r="E468" s="337" t="s">
        <v>414</v>
      </c>
      <c r="G468" s="348"/>
    </row>
    <row r="469" spans="2:9">
      <c r="D469" s="92"/>
      <c r="G469" s="348"/>
    </row>
    <row r="470" spans="2:9" ht="18">
      <c r="D470" s="310">
        <v>13</v>
      </c>
      <c r="E470" s="175" t="s">
        <v>47</v>
      </c>
      <c r="G470" s="115" t="s">
        <v>141</v>
      </c>
    </row>
    <row r="471" spans="2:9" ht="13.5" thickBot="1">
      <c r="D471" s="92"/>
      <c r="G471" s="348"/>
    </row>
    <row r="472" spans="2:9" s="155" customFormat="1" ht="13.5" thickBot="1">
      <c r="B472" s="176"/>
      <c r="D472" s="311" t="s">
        <v>9</v>
      </c>
      <c r="E472" s="177" t="s">
        <v>415</v>
      </c>
      <c r="G472" s="115" t="s">
        <v>141</v>
      </c>
      <c r="H472" s="271"/>
      <c r="I472" s="203"/>
    </row>
    <row r="473" spans="2:9" s="156" customFormat="1">
      <c r="B473" s="194"/>
      <c r="C473" s="155"/>
      <c r="D473" s="311"/>
      <c r="E473" s="180" t="s">
        <v>416</v>
      </c>
      <c r="G473" s="350"/>
      <c r="H473" s="272"/>
      <c r="I473" s="204"/>
    </row>
    <row r="474" spans="2:9" s="156" customFormat="1" hidden="1" outlineLevel="2">
      <c r="C474" s="155"/>
      <c r="D474" s="312" t="s">
        <v>278</v>
      </c>
      <c r="E474" s="313"/>
      <c r="G474" s="350"/>
      <c r="H474" s="272"/>
      <c r="I474" s="204"/>
    </row>
    <row r="475" spans="2:9" s="156" customFormat="1" hidden="1" outlineLevel="2">
      <c r="B475" s="194"/>
      <c r="C475" s="155"/>
      <c r="D475" s="281"/>
      <c r="E475" s="180"/>
      <c r="G475" s="350"/>
      <c r="H475" s="272"/>
      <c r="I475" s="204"/>
    </row>
    <row r="476" spans="2:9" s="156" customFormat="1" hidden="1" outlineLevel="2">
      <c r="C476" s="155"/>
      <c r="D476" s="312" t="s">
        <v>279</v>
      </c>
      <c r="E476" s="313"/>
      <c r="G476" s="350"/>
      <c r="H476" s="272"/>
      <c r="I476" s="204"/>
    </row>
    <row r="477" spans="2:9" s="156" customFormat="1" hidden="1" outlineLevel="2">
      <c r="B477" s="194"/>
      <c r="C477" s="155"/>
      <c r="D477" s="281"/>
      <c r="E477" s="180"/>
      <c r="G477" s="350"/>
      <c r="H477" s="272"/>
      <c r="I477" s="204"/>
    </row>
    <row r="478" spans="2:9" s="156" customFormat="1" hidden="1" outlineLevel="2">
      <c r="C478" s="155"/>
      <c r="D478" s="312" t="s">
        <v>280</v>
      </c>
      <c r="E478" s="318"/>
      <c r="G478" s="350"/>
      <c r="H478" s="272"/>
      <c r="I478" s="204"/>
    </row>
    <row r="479" spans="2:9" s="156" customFormat="1" hidden="1" outlineLevel="2">
      <c r="B479" s="194"/>
      <c r="C479" s="155"/>
      <c r="D479" s="281"/>
      <c r="E479" s="180"/>
      <c r="G479" s="350"/>
      <c r="H479" s="272"/>
      <c r="I479" s="204"/>
    </row>
    <row r="480" spans="2:9" s="156" customFormat="1" hidden="1" outlineLevel="2">
      <c r="C480" s="155"/>
      <c r="D480" s="312" t="s">
        <v>281</v>
      </c>
      <c r="E480" s="318"/>
      <c r="G480" s="350"/>
      <c r="H480" s="272"/>
      <c r="I480" s="204"/>
    </row>
    <row r="481" spans="2:9" s="155" customFormat="1" outlineLevel="1" collapsed="1">
      <c r="B481" s="197"/>
      <c r="D481" s="281"/>
      <c r="E481" s="180"/>
      <c r="G481" s="351"/>
      <c r="H481" s="271"/>
      <c r="I481" s="203"/>
    </row>
    <row r="482" spans="2:9" s="155" customFormat="1" ht="38.25" outlineLevel="1">
      <c r="B482" s="197"/>
      <c r="D482" s="281" t="s">
        <v>282</v>
      </c>
      <c r="E482" s="322" t="s">
        <v>417</v>
      </c>
      <c r="G482" s="351"/>
      <c r="H482" s="271"/>
      <c r="I482" s="203"/>
    </row>
    <row r="483" spans="2:9" s="155" customFormat="1" ht="293.25" outlineLevel="1">
      <c r="B483" s="197"/>
      <c r="D483" s="281" t="s">
        <v>284</v>
      </c>
      <c r="E483" s="341" t="s">
        <v>418</v>
      </c>
      <c r="G483" s="351"/>
      <c r="H483" s="271"/>
      <c r="I483" s="203"/>
    </row>
    <row r="484" spans="2:9" s="155" customFormat="1" ht="13.5" thickBot="1">
      <c r="B484" s="197"/>
      <c r="D484" s="311"/>
      <c r="E484" s="166"/>
      <c r="G484" s="351"/>
      <c r="H484" s="271"/>
      <c r="I484" s="203"/>
    </row>
    <row r="485" spans="2:9" s="155" customFormat="1" ht="26.25" thickBot="1">
      <c r="B485" s="176"/>
      <c r="D485" s="311" t="s">
        <v>10</v>
      </c>
      <c r="E485" s="192" t="s">
        <v>419</v>
      </c>
      <c r="G485" s="115" t="s">
        <v>141</v>
      </c>
      <c r="H485" s="270" t="s">
        <v>150</v>
      </c>
      <c r="I485" s="203"/>
    </row>
    <row r="486" spans="2:9" s="156" customFormat="1">
      <c r="B486" s="194"/>
      <c r="C486" s="155"/>
      <c r="D486" s="311"/>
      <c r="E486" s="180" t="s">
        <v>420</v>
      </c>
      <c r="G486" s="350"/>
      <c r="H486" s="272"/>
      <c r="I486" s="204"/>
    </row>
    <row r="487" spans="2:9" s="156" customFormat="1" hidden="1" outlineLevel="2">
      <c r="C487" s="155"/>
      <c r="D487" s="312" t="s">
        <v>278</v>
      </c>
      <c r="E487" s="313"/>
      <c r="G487" s="350"/>
      <c r="H487" s="272"/>
      <c r="I487" s="204"/>
    </row>
    <row r="488" spans="2:9" s="156" customFormat="1" hidden="1" outlineLevel="2">
      <c r="B488" s="194"/>
      <c r="C488" s="155"/>
      <c r="D488" s="281"/>
      <c r="E488" s="180"/>
      <c r="G488" s="350"/>
      <c r="H488" s="272"/>
      <c r="I488" s="204"/>
    </row>
    <row r="489" spans="2:9" s="156" customFormat="1" hidden="1" outlineLevel="2">
      <c r="C489" s="155"/>
      <c r="D489" s="312" t="s">
        <v>279</v>
      </c>
      <c r="E489" s="313"/>
      <c r="G489" s="350"/>
      <c r="H489" s="272"/>
      <c r="I489" s="204"/>
    </row>
    <row r="490" spans="2:9" s="156" customFormat="1" hidden="1" outlineLevel="2">
      <c r="B490" s="194"/>
      <c r="C490" s="155"/>
      <c r="D490" s="281"/>
      <c r="E490" s="180"/>
      <c r="G490" s="350"/>
      <c r="H490" s="272"/>
      <c r="I490" s="204"/>
    </row>
    <row r="491" spans="2:9" s="156" customFormat="1" hidden="1" outlineLevel="2">
      <c r="C491" s="155"/>
      <c r="D491" s="312" t="s">
        <v>280</v>
      </c>
      <c r="E491" s="318"/>
      <c r="G491" s="350"/>
      <c r="H491" s="272"/>
      <c r="I491" s="204"/>
    </row>
    <row r="492" spans="2:9" s="156" customFormat="1" hidden="1" outlineLevel="2">
      <c r="B492" s="194"/>
      <c r="C492" s="155"/>
      <c r="D492" s="281"/>
      <c r="E492" s="180"/>
      <c r="G492" s="350"/>
      <c r="H492" s="272"/>
      <c r="I492" s="204"/>
    </row>
    <row r="493" spans="2:9" s="156" customFormat="1" hidden="1" outlineLevel="2">
      <c r="C493" s="155"/>
      <c r="D493" s="312" t="s">
        <v>281</v>
      </c>
      <c r="E493" s="318"/>
      <c r="G493" s="350"/>
      <c r="H493" s="272"/>
      <c r="I493" s="204"/>
    </row>
    <row r="494" spans="2:9" s="155" customFormat="1" outlineLevel="1" collapsed="1">
      <c r="B494" s="197"/>
      <c r="D494" s="281"/>
      <c r="E494" s="180"/>
      <c r="G494" s="351"/>
      <c r="H494" s="271"/>
      <c r="I494" s="203"/>
    </row>
    <row r="495" spans="2:9" s="155" customFormat="1" ht="25.5" outlineLevel="1">
      <c r="B495" s="197"/>
      <c r="D495" s="281" t="s">
        <v>282</v>
      </c>
      <c r="E495" s="322" t="s">
        <v>421</v>
      </c>
      <c r="G495" s="351"/>
      <c r="H495" s="271"/>
      <c r="I495" s="203"/>
    </row>
    <row r="496" spans="2:9" s="155" customFormat="1" ht="204" outlineLevel="1">
      <c r="B496" s="197"/>
      <c r="D496" s="281" t="s">
        <v>284</v>
      </c>
      <c r="E496" s="342" t="s">
        <v>422</v>
      </c>
      <c r="G496" s="351"/>
      <c r="H496" s="271"/>
      <c r="I496" s="203"/>
    </row>
    <row r="497" spans="2:9" s="155" customFormat="1" ht="13.5" thickBot="1">
      <c r="B497" s="197"/>
      <c r="D497" s="311"/>
      <c r="E497" s="166"/>
      <c r="G497" s="351"/>
      <c r="H497" s="271"/>
      <c r="I497" s="203"/>
    </row>
    <row r="498" spans="2:9" s="155" customFormat="1" ht="13.5" thickBot="1">
      <c r="B498" s="176"/>
      <c r="D498" s="311" t="s">
        <v>56</v>
      </c>
      <c r="E498" s="192" t="s">
        <v>423</v>
      </c>
      <c r="G498" s="115" t="s">
        <v>141</v>
      </c>
      <c r="H498" s="271"/>
      <c r="I498" s="203"/>
    </row>
    <row r="499" spans="2:9" s="156" customFormat="1">
      <c r="B499" s="194"/>
      <c r="C499" s="155"/>
      <c r="D499" s="311"/>
      <c r="E499" s="180" t="s">
        <v>424</v>
      </c>
      <c r="G499" s="350"/>
      <c r="H499" s="272"/>
      <c r="I499" s="204"/>
    </row>
    <row r="500" spans="2:9" s="156" customFormat="1" hidden="1" outlineLevel="2">
      <c r="C500" s="155"/>
      <c r="D500" s="312" t="s">
        <v>278</v>
      </c>
      <c r="E500" s="339"/>
      <c r="G500" s="350"/>
      <c r="H500" s="272"/>
      <c r="I500" s="204"/>
    </row>
    <row r="501" spans="2:9" s="156" customFormat="1" hidden="1" outlineLevel="2">
      <c r="B501" s="194"/>
      <c r="C501" s="155"/>
      <c r="D501" s="281"/>
      <c r="E501" s="180"/>
      <c r="G501" s="350"/>
      <c r="H501" s="272"/>
      <c r="I501" s="204"/>
    </row>
    <row r="502" spans="2:9" s="156" customFormat="1" hidden="1" outlineLevel="2">
      <c r="C502" s="155"/>
      <c r="D502" s="312" t="s">
        <v>279</v>
      </c>
      <c r="E502" s="313"/>
      <c r="G502" s="350"/>
      <c r="H502" s="272"/>
      <c r="I502" s="204"/>
    </row>
    <row r="503" spans="2:9" s="156" customFormat="1" hidden="1" outlineLevel="2">
      <c r="B503" s="194"/>
      <c r="C503" s="155"/>
      <c r="D503" s="281"/>
      <c r="E503" s="180"/>
      <c r="G503" s="350"/>
      <c r="H503" s="272"/>
      <c r="I503" s="204"/>
    </row>
    <row r="504" spans="2:9" s="156" customFormat="1" hidden="1" outlineLevel="2">
      <c r="C504" s="155"/>
      <c r="D504" s="312" t="s">
        <v>280</v>
      </c>
      <c r="E504" s="318"/>
      <c r="G504" s="350"/>
      <c r="H504" s="272"/>
      <c r="I504" s="204"/>
    </row>
    <row r="505" spans="2:9" s="156" customFormat="1" hidden="1" outlineLevel="2">
      <c r="B505" s="194"/>
      <c r="C505" s="155"/>
      <c r="D505" s="281"/>
      <c r="E505" s="180"/>
      <c r="G505" s="350"/>
      <c r="H505" s="272"/>
      <c r="I505" s="204"/>
    </row>
    <row r="506" spans="2:9" s="156" customFormat="1" hidden="1" outlineLevel="2">
      <c r="C506" s="155"/>
      <c r="D506" s="312" t="s">
        <v>281</v>
      </c>
      <c r="E506" s="318"/>
      <c r="G506" s="350"/>
      <c r="H506" s="272"/>
      <c r="I506" s="204"/>
    </row>
    <row r="507" spans="2:9" s="155" customFormat="1" outlineLevel="1" collapsed="1">
      <c r="B507" s="197"/>
      <c r="D507" s="281"/>
      <c r="E507" s="180"/>
      <c r="G507" s="351"/>
      <c r="H507" s="271"/>
      <c r="I507" s="203"/>
    </row>
    <row r="508" spans="2:9" s="155" customFormat="1" ht="51" outlineLevel="1">
      <c r="B508" s="197"/>
      <c r="D508" s="281" t="s">
        <v>282</v>
      </c>
      <c r="E508" s="322" t="s">
        <v>425</v>
      </c>
      <c r="G508" s="351"/>
      <c r="H508" s="271"/>
      <c r="I508" s="203"/>
    </row>
    <row r="509" spans="2:9" s="155" customFormat="1" ht="191.25" outlineLevel="1">
      <c r="B509" s="197"/>
      <c r="D509" s="281" t="s">
        <v>284</v>
      </c>
      <c r="E509" s="337" t="s">
        <v>426</v>
      </c>
      <c r="G509" s="351"/>
      <c r="H509" s="271"/>
      <c r="I509" s="203"/>
    </row>
    <row r="510" spans="2:9" s="155" customFormat="1" ht="13.5" thickBot="1">
      <c r="B510" s="197"/>
      <c r="D510" s="311"/>
      <c r="E510" s="166"/>
      <c r="G510" s="351"/>
      <c r="H510" s="271"/>
      <c r="I510" s="203"/>
    </row>
    <row r="511" spans="2:9" s="155" customFormat="1" ht="13.5" thickBot="1">
      <c r="B511" s="176"/>
      <c r="D511" s="311" t="s">
        <v>57</v>
      </c>
      <c r="E511" s="192" t="s">
        <v>427</v>
      </c>
      <c r="G511" s="115" t="s">
        <v>141</v>
      </c>
      <c r="H511" s="271"/>
      <c r="I511" s="203"/>
    </row>
    <row r="512" spans="2:9" s="156" customFormat="1">
      <c r="B512" s="194"/>
      <c r="C512" s="155"/>
      <c r="D512" s="311"/>
      <c r="E512" s="180" t="s">
        <v>428</v>
      </c>
      <c r="G512" s="350"/>
      <c r="H512" s="272"/>
      <c r="I512" s="204"/>
    </row>
    <row r="513" spans="2:9" s="156" customFormat="1" hidden="1" outlineLevel="2">
      <c r="C513" s="155"/>
      <c r="D513" s="312" t="s">
        <v>278</v>
      </c>
      <c r="E513" s="313"/>
      <c r="G513" s="350"/>
      <c r="H513" s="272"/>
      <c r="I513" s="204"/>
    </row>
    <row r="514" spans="2:9" s="156" customFormat="1" hidden="1" outlineLevel="2">
      <c r="B514" s="194"/>
      <c r="C514" s="155"/>
      <c r="D514" s="281"/>
      <c r="E514" s="180"/>
      <c r="G514" s="350"/>
      <c r="H514" s="272"/>
      <c r="I514" s="204"/>
    </row>
    <row r="515" spans="2:9" s="156" customFormat="1" hidden="1" outlineLevel="2">
      <c r="C515" s="155"/>
      <c r="D515" s="312" t="s">
        <v>279</v>
      </c>
      <c r="E515" s="313"/>
      <c r="G515" s="350"/>
      <c r="H515" s="272"/>
      <c r="I515" s="204"/>
    </row>
    <row r="516" spans="2:9" s="156" customFormat="1" hidden="1" outlineLevel="2">
      <c r="B516" s="194"/>
      <c r="C516" s="155"/>
      <c r="D516" s="281"/>
      <c r="E516" s="180"/>
      <c r="G516" s="350"/>
      <c r="H516" s="272"/>
      <c r="I516" s="204"/>
    </row>
    <row r="517" spans="2:9" s="156" customFormat="1" hidden="1" outlineLevel="2">
      <c r="C517" s="155"/>
      <c r="D517" s="312" t="s">
        <v>280</v>
      </c>
      <c r="E517" s="318"/>
      <c r="G517" s="350"/>
      <c r="H517" s="272"/>
      <c r="I517" s="204"/>
    </row>
    <row r="518" spans="2:9" s="156" customFormat="1" hidden="1" outlineLevel="2">
      <c r="B518" s="194"/>
      <c r="C518" s="155"/>
      <c r="D518" s="281"/>
      <c r="E518" s="180"/>
      <c r="G518" s="350"/>
      <c r="H518" s="272"/>
      <c r="I518" s="204"/>
    </row>
    <row r="519" spans="2:9" s="156" customFormat="1" hidden="1" outlineLevel="2">
      <c r="C519" s="155"/>
      <c r="D519" s="312" t="s">
        <v>281</v>
      </c>
      <c r="E519" s="318"/>
      <c r="G519" s="350"/>
      <c r="H519" s="272"/>
      <c r="I519" s="204"/>
    </row>
    <row r="520" spans="2:9" s="155" customFormat="1" outlineLevel="1" collapsed="1">
      <c r="B520" s="197"/>
      <c r="D520" s="281"/>
      <c r="E520" s="180"/>
      <c r="G520" s="351"/>
      <c r="H520" s="271"/>
      <c r="I520" s="203"/>
    </row>
    <row r="521" spans="2:9" s="155" customFormat="1" ht="38.25" outlineLevel="1">
      <c r="B521" s="197"/>
      <c r="D521" s="281" t="s">
        <v>282</v>
      </c>
      <c r="E521" s="297" t="s">
        <v>429</v>
      </c>
      <c r="G521" s="351"/>
      <c r="H521" s="271"/>
      <c r="I521" s="203"/>
    </row>
    <row r="522" spans="2:9" s="155" customFormat="1" ht="255" outlineLevel="1">
      <c r="B522" s="197"/>
      <c r="D522" s="281" t="s">
        <v>284</v>
      </c>
      <c r="E522" s="340" t="s">
        <v>430</v>
      </c>
      <c r="G522" s="351"/>
      <c r="H522" s="271"/>
      <c r="I522" s="203"/>
    </row>
    <row r="523" spans="2:9" s="155" customFormat="1" ht="18.75" customHeight="1" thickBot="1">
      <c r="B523" s="197"/>
      <c r="D523" s="311"/>
      <c r="E523" s="166"/>
      <c r="G523" s="351"/>
      <c r="H523" s="271"/>
      <c r="I523" s="203"/>
    </row>
    <row r="524" spans="2:9" s="155" customFormat="1" ht="26.25" thickBot="1">
      <c r="B524" s="176"/>
      <c r="D524" s="311" t="s">
        <v>58</v>
      </c>
      <c r="E524" s="192" t="s">
        <v>431</v>
      </c>
      <c r="G524" s="115" t="s">
        <v>141</v>
      </c>
      <c r="H524" s="270" t="s">
        <v>151</v>
      </c>
      <c r="I524" s="203"/>
    </row>
    <row r="525" spans="2:9" s="156" customFormat="1">
      <c r="B525" s="194"/>
      <c r="C525" s="155"/>
      <c r="D525" s="311"/>
      <c r="E525" s="180" t="s">
        <v>432</v>
      </c>
      <c r="G525" s="350"/>
      <c r="H525" s="272"/>
      <c r="I525" s="204"/>
    </row>
    <row r="526" spans="2:9" s="156" customFormat="1" hidden="1" outlineLevel="2">
      <c r="C526" s="155"/>
      <c r="D526" s="312" t="s">
        <v>278</v>
      </c>
      <c r="E526" s="313"/>
      <c r="G526" s="350"/>
      <c r="H526" s="272"/>
      <c r="I526" s="204"/>
    </row>
    <row r="527" spans="2:9" s="156" customFormat="1" hidden="1" outlineLevel="2">
      <c r="B527" s="194"/>
      <c r="C527" s="155"/>
      <c r="D527" s="281"/>
      <c r="E527" s="180"/>
      <c r="G527" s="350"/>
      <c r="H527" s="272"/>
      <c r="I527" s="204"/>
    </row>
    <row r="528" spans="2:9" s="156" customFormat="1" hidden="1" outlineLevel="2">
      <c r="C528" s="155"/>
      <c r="D528" s="312" t="s">
        <v>279</v>
      </c>
      <c r="E528" s="313"/>
      <c r="G528" s="350"/>
      <c r="H528" s="272"/>
      <c r="I528" s="204"/>
    </row>
    <row r="529" spans="2:9" s="156" customFormat="1" hidden="1" outlineLevel="2">
      <c r="B529" s="194"/>
      <c r="C529" s="155"/>
      <c r="D529" s="281"/>
      <c r="E529" s="180"/>
      <c r="G529" s="350"/>
      <c r="H529" s="272"/>
      <c r="I529" s="204"/>
    </row>
    <row r="530" spans="2:9" s="156" customFormat="1" hidden="1" outlineLevel="2">
      <c r="C530" s="155"/>
      <c r="D530" s="312" t="s">
        <v>280</v>
      </c>
      <c r="E530" s="318"/>
      <c r="G530" s="350"/>
      <c r="H530" s="272"/>
      <c r="I530" s="204"/>
    </row>
    <row r="531" spans="2:9" s="156" customFormat="1" hidden="1" outlineLevel="2">
      <c r="B531" s="194"/>
      <c r="C531" s="155"/>
      <c r="D531" s="281"/>
      <c r="E531" s="180"/>
      <c r="G531" s="350"/>
      <c r="H531" s="272"/>
      <c r="I531" s="204"/>
    </row>
    <row r="532" spans="2:9" s="156" customFormat="1" hidden="1" outlineLevel="2">
      <c r="C532" s="155"/>
      <c r="D532" s="312" t="s">
        <v>281</v>
      </c>
      <c r="E532" s="318"/>
      <c r="G532" s="350"/>
      <c r="H532" s="272"/>
      <c r="I532" s="204"/>
    </row>
    <row r="533" spans="2:9" s="155" customFormat="1" outlineLevel="1" collapsed="1">
      <c r="B533" s="197"/>
      <c r="D533" s="281"/>
      <c r="E533" s="180"/>
      <c r="G533" s="351"/>
      <c r="H533" s="271"/>
      <c r="I533" s="203"/>
    </row>
    <row r="534" spans="2:9" s="155" customFormat="1" ht="51" outlineLevel="1">
      <c r="B534" s="197"/>
      <c r="D534" s="281" t="s">
        <v>282</v>
      </c>
      <c r="E534" s="335" t="s">
        <v>433</v>
      </c>
      <c r="G534" s="351"/>
      <c r="H534" s="271"/>
      <c r="I534" s="203"/>
    </row>
    <row r="535" spans="2:9" s="155" customFormat="1" ht="344.25" outlineLevel="1">
      <c r="B535" s="197"/>
      <c r="D535" s="281" t="s">
        <v>284</v>
      </c>
      <c r="E535" s="340" t="s">
        <v>434</v>
      </c>
      <c r="G535" s="351"/>
      <c r="H535" s="271"/>
      <c r="I535" s="203"/>
    </row>
    <row r="536" spans="2:9" s="155" customFormat="1">
      <c r="B536" s="197"/>
      <c r="D536" s="311"/>
      <c r="E536" s="166"/>
      <c r="G536" s="351"/>
      <c r="H536" s="271"/>
      <c r="I536" s="203"/>
    </row>
    <row r="537" spans="2:9" ht="18">
      <c r="D537" s="310">
        <v>14</v>
      </c>
      <c r="E537" s="343" t="s">
        <v>435</v>
      </c>
      <c r="G537" s="115" t="s">
        <v>141</v>
      </c>
    </row>
    <row r="538" spans="2:9" ht="13.5" thickBot="1">
      <c r="D538" s="92"/>
      <c r="G538" s="348"/>
    </row>
    <row r="539" spans="2:9" ht="26.25" thickBot="1">
      <c r="B539" s="176"/>
      <c r="D539" s="92" t="s">
        <v>11</v>
      </c>
      <c r="E539" s="177" t="s">
        <v>436</v>
      </c>
      <c r="G539" s="115" t="s">
        <v>141</v>
      </c>
      <c r="H539" s="270" t="s">
        <v>154</v>
      </c>
    </row>
    <row r="540" spans="2:9" s="153" customFormat="1">
      <c r="B540" s="179"/>
      <c r="C540" s="151"/>
      <c r="D540" s="92"/>
      <c r="E540" s="180" t="s">
        <v>437</v>
      </c>
      <c r="G540" s="349"/>
      <c r="H540" s="269"/>
      <c r="I540" s="200"/>
    </row>
    <row r="541" spans="2:9" s="153" customFormat="1" hidden="1" outlineLevel="2">
      <c r="C541" s="151"/>
      <c r="D541" s="312" t="s">
        <v>278</v>
      </c>
      <c r="E541" s="313"/>
      <c r="G541" s="349"/>
      <c r="H541" s="269"/>
      <c r="I541" s="200"/>
    </row>
    <row r="542" spans="2:9" s="153" customFormat="1" hidden="1" outlineLevel="2">
      <c r="B542" s="179"/>
      <c r="C542" s="151"/>
      <c r="D542" s="281"/>
      <c r="E542" s="180"/>
      <c r="G542" s="349"/>
      <c r="H542" s="269"/>
      <c r="I542" s="200"/>
    </row>
    <row r="543" spans="2:9" s="153" customFormat="1" hidden="1" outlineLevel="2">
      <c r="C543" s="151"/>
      <c r="D543" s="312" t="s">
        <v>279</v>
      </c>
      <c r="E543" s="313"/>
      <c r="G543" s="349"/>
      <c r="H543" s="269"/>
      <c r="I543" s="200"/>
    </row>
    <row r="544" spans="2:9" s="153" customFormat="1" hidden="1" outlineLevel="2">
      <c r="B544" s="179"/>
      <c r="C544" s="151"/>
      <c r="D544" s="281"/>
      <c r="E544" s="180"/>
      <c r="G544" s="349"/>
      <c r="H544" s="269"/>
      <c r="I544" s="200"/>
    </row>
    <row r="545" spans="2:9" s="153" customFormat="1" hidden="1" outlineLevel="2">
      <c r="C545" s="151"/>
      <c r="D545" s="312" t="s">
        <v>280</v>
      </c>
      <c r="E545" s="318"/>
      <c r="G545" s="349"/>
      <c r="H545" s="269"/>
      <c r="I545" s="200"/>
    </row>
    <row r="546" spans="2:9" s="153" customFormat="1" hidden="1" outlineLevel="2">
      <c r="B546" s="179"/>
      <c r="C546" s="151"/>
      <c r="D546" s="281"/>
      <c r="E546" s="180"/>
      <c r="G546" s="349"/>
      <c r="H546" s="269"/>
      <c r="I546" s="200"/>
    </row>
    <row r="547" spans="2:9" s="153" customFormat="1" hidden="1" outlineLevel="2">
      <c r="C547" s="151"/>
      <c r="D547" s="312" t="s">
        <v>281</v>
      </c>
      <c r="E547" s="318"/>
      <c r="G547" s="349"/>
      <c r="H547" s="269"/>
      <c r="I547" s="200"/>
    </row>
    <row r="548" spans="2:9" s="153" customFormat="1" outlineLevel="1" collapsed="1">
      <c r="B548" s="179"/>
      <c r="C548" s="151"/>
      <c r="D548" s="281"/>
      <c r="E548" s="180"/>
      <c r="G548" s="349"/>
      <c r="H548" s="269"/>
      <c r="I548" s="200"/>
    </row>
    <row r="549" spans="2:9" s="153" customFormat="1" ht="25.5" outlineLevel="1">
      <c r="C549" s="151"/>
      <c r="D549" s="281" t="s">
        <v>282</v>
      </c>
      <c r="E549" s="322" t="s">
        <v>438</v>
      </c>
      <c r="G549" s="349"/>
      <c r="H549" s="269"/>
      <c r="I549" s="200"/>
    </row>
    <row r="550" spans="2:9" ht="191.25" outlineLevel="1">
      <c r="D550" s="281" t="s">
        <v>284</v>
      </c>
      <c r="E550" s="340" t="s">
        <v>439</v>
      </c>
      <c r="G550" s="348"/>
    </row>
    <row r="551" spans="2:9" ht="13.5" thickBot="1">
      <c r="D551" s="92"/>
      <c r="G551" s="348"/>
    </row>
    <row r="552" spans="2:9" ht="26.25" thickBot="1">
      <c r="B552" s="176"/>
      <c r="D552" s="92" t="s">
        <v>48</v>
      </c>
      <c r="E552" s="177" t="s">
        <v>440</v>
      </c>
      <c r="G552" s="115" t="s">
        <v>141</v>
      </c>
      <c r="H552" s="270" t="s">
        <v>153</v>
      </c>
    </row>
    <row r="553" spans="2:9" s="153" customFormat="1">
      <c r="B553" s="179"/>
      <c r="C553" s="151"/>
      <c r="D553" s="92"/>
      <c r="E553" s="180" t="s">
        <v>441</v>
      </c>
      <c r="G553" s="349"/>
      <c r="H553" s="269"/>
      <c r="I553" s="200"/>
    </row>
    <row r="554" spans="2:9" s="153" customFormat="1" hidden="1" outlineLevel="2">
      <c r="C554" s="151"/>
      <c r="D554" s="312" t="s">
        <v>278</v>
      </c>
      <c r="E554" s="313"/>
      <c r="G554" s="349"/>
      <c r="H554" s="269"/>
      <c r="I554" s="200"/>
    </row>
    <row r="555" spans="2:9" s="153" customFormat="1" hidden="1" outlineLevel="2">
      <c r="B555" s="179"/>
      <c r="C555" s="151"/>
      <c r="D555" s="281"/>
      <c r="E555" s="180"/>
      <c r="G555" s="349"/>
      <c r="H555" s="269"/>
      <c r="I555" s="200"/>
    </row>
    <row r="556" spans="2:9" s="153" customFormat="1" hidden="1" outlineLevel="2">
      <c r="C556" s="151"/>
      <c r="D556" s="312" t="s">
        <v>279</v>
      </c>
      <c r="E556" s="313"/>
      <c r="G556" s="349"/>
      <c r="H556" s="269"/>
      <c r="I556" s="200"/>
    </row>
    <row r="557" spans="2:9" s="153" customFormat="1" hidden="1" outlineLevel="2">
      <c r="B557" s="179"/>
      <c r="C557" s="151"/>
      <c r="D557" s="281"/>
      <c r="E557" s="180"/>
      <c r="G557" s="349"/>
      <c r="H557" s="269"/>
      <c r="I557" s="200"/>
    </row>
    <row r="558" spans="2:9" s="153" customFormat="1" hidden="1" outlineLevel="2">
      <c r="C558" s="151"/>
      <c r="D558" s="312" t="s">
        <v>280</v>
      </c>
      <c r="E558" s="318"/>
      <c r="G558" s="349"/>
      <c r="H558" s="269"/>
      <c r="I558" s="200"/>
    </row>
    <row r="559" spans="2:9" s="153" customFormat="1" hidden="1" outlineLevel="2">
      <c r="B559" s="179"/>
      <c r="C559" s="151"/>
      <c r="D559" s="281"/>
      <c r="E559" s="180"/>
      <c r="G559" s="349"/>
      <c r="H559" s="269"/>
      <c r="I559" s="200"/>
    </row>
    <row r="560" spans="2:9" s="153" customFormat="1" hidden="1" outlineLevel="2">
      <c r="C560" s="151"/>
      <c r="D560" s="312" t="s">
        <v>281</v>
      </c>
      <c r="E560" s="318"/>
      <c r="G560" s="349"/>
      <c r="H560" s="269"/>
      <c r="I560" s="200"/>
    </row>
    <row r="561" spans="2:9" s="153" customFormat="1" outlineLevel="1" collapsed="1">
      <c r="B561" s="179"/>
      <c r="C561" s="151"/>
      <c r="D561" s="281"/>
      <c r="E561" s="180"/>
      <c r="G561" s="349"/>
      <c r="H561" s="269"/>
      <c r="I561" s="200"/>
    </row>
    <row r="562" spans="2:9" s="153" customFormat="1" ht="25.5" outlineLevel="1">
      <c r="C562" s="151"/>
      <c r="D562" s="281" t="s">
        <v>282</v>
      </c>
      <c r="E562" s="322" t="s">
        <v>442</v>
      </c>
      <c r="G562" s="349"/>
      <c r="H562" s="269"/>
      <c r="I562" s="200"/>
    </row>
    <row r="563" spans="2:9" ht="331.5" outlineLevel="1">
      <c r="D563" s="281" t="s">
        <v>284</v>
      </c>
      <c r="E563" s="337" t="s">
        <v>443</v>
      </c>
      <c r="G563" s="348"/>
    </row>
    <row r="564" spans="2:9" ht="13.5" thickBot="1">
      <c r="D564" s="92"/>
      <c r="G564" s="348"/>
    </row>
    <row r="565" spans="2:9" ht="13.5" thickBot="1">
      <c r="B565" s="176"/>
      <c r="D565" s="311" t="s">
        <v>49</v>
      </c>
      <c r="E565" s="177" t="s">
        <v>444</v>
      </c>
      <c r="G565" s="115" t="s">
        <v>141</v>
      </c>
    </row>
    <row r="566" spans="2:9" s="153" customFormat="1">
      <c r="B566" s="179"/>
      <c r="C566" s="151"/>
      <c r="D566" s="92"/>
      <c r="E566" s="180" t="s">
        <v>445</v>
      </c>
      <c r="G566" s="349"/>
      <c r="H566" s="269"/>
      <c r="I566" s="200"/>
    </row>
    <row r="567" spans="2:9" s="153" customFormat="1" hidden="1" outlineLevel="2">
      <c r="C567" s="151"/>
      <c r="D567" s="312" t="s">
        <v>278</v>
      </c>
      <c r="E567" s="313"/>
      <c r="G567" s="349"/>
      <c r="H567" s="269"/>
      <c r="I567" s="200"/>
    </row>
    <row r="568" spans="2:9" s="153" customFormat="1" hidden="1" outlineLevel="2">
      <c r="B568" s="179"/>
      <c r="C568" s="151"/>
      <c r="D568" s="281"/>
      <c r="E568" s="180"/>
      <c r="G568" s="349"/>
      <c r="H568" s="269"/>
      <c r="I568" s="200"/>
    </row>
    <row r="569" spans="2:9" s="153" customFormat="1" hidden="1" outlineLevel="2">
      <c r="C569" s="151"/>
      <c r="D569" s="312" t="s">
        <v>279</v>
      </c>
      <c r="E569" s="313"/>
      <c r="G569" s="349"/>
      <c r="H569" s="269"/>
      <c r="I569" s="200"/>
    </row>
    <row r="570" spans="2:9" s="153" customFormat="1" hidden="1" outlineLevel="2">
      <c r="B570" s="179"/>
      <c r="C570" s="151"/>
      <c r="D570" s="281"/>
      <c r="E570" s="180"/>
      <c r="G570" s="349"/>
      <c r="H570" s="269"/>
      <c r="I570" s="200"/>
    </row>
    <row r="571" spans="2:9" s="153" customFormat="1" hidden="1" outlineLevel="2">
      <c r="C571" s="151"/>
      <c r="D571" s="312" t="s">
        <v>280</v>
      </c>
      <c r="E571" s="318"/>
      <c r="G571" s="349"/>
      <c r="H571" s="269"/>
      <c r="I571" s="200"/>
    </row>
    <row r="572" spans="2:9" s="153" customFormat="1" hidden="1" outlineLevel="2">
      <c r="B572" s="179"/>
      <c r="C572" s="151"/>
      <c r="D572" s="281"/>
      <c r="E572" s="180"/>
      <c r="G572" s="349"/>
      <c r="H572" s="269"/>
      <c r="I572" s="200"/>
    </row>
    <row r="573" spans="2:9" s="153" customFormat="1" hidden="1" outlineLevel="2">
      <c r="C573" s="151"/>
      <c r="D573" s="312" t="s">
        <v>281</v>
      </c>
      <c r="E573" s="318"/>
      <c r="G573" s="349"/>
      <c r="H573" s="269"/>
      <c r="I573" s="200"/>
    </row>
    <row r="574" spans="2:9" s="153" customFormat="1" outlineLevel="1" collapsed="1">
      <c r="B574" s="179"/>
      <c r="C574" s="151"/>
      <c r="D574" s="281"/>
      <c r="E574" s="180"/>
      <c r="G574" s="349"/>
      <c r="H574" s="269"/>
      <c r="I574" s="200"/>
    </row>
    <row r="575" spans="2:9" s="153" customFormat="1" ht="51" outlineLevel="1">
      <c r="C575" s="151"/>
      <c r="D575" s="281" t="s">
        <v>282</v>
      </c>
      <c r="E575" s="336" t="s">
        <v>446</v>
      </c>
      <c r="G575" s="349"/>
      <c r="H575" s="269"/>
      <c r="I575" s="200"/>
    </row>
    <row r="576" spans="2:9" ht="267.75" outlineLevel="1">
      <c r="D576" s="281" t="s">
        <v>284</v>
      </c>
      <c r="E576" s="337" t="s">
        <v>447</v>
      </c>
      <c r="G576" s="348"/>
    </row>
    <row r="577" spans="2:9" ht="13.5" thickBot="1">
      <c r="D577" s="92"/>
      <c r="G577" s="348"/>
    </row>
    <row r="578" spans="2:9" ht="26.25" thickBot="1">
      <c r="B578" s="176"/>
      <c r="D578" s="311" t="s">
        <v>158</v>
      </c>
      <c r="E578" s="52" t="s">
        <v>448</v>
      </c>
      <c r="G578" s="115" t="s">
        <v>141</v>
      </c>
    </row>
    <row r="579" spans="2:9" s="153" customFormat="1">
      <c r="B579" s="179"/>
      <c r="C579" s="151"/>
      <c r="D579" s="92"/>
      <c r="E579" s="344" t="s">
        <v>160</v>
      </c>
      <c r="G579" s="349"/>
      <c r="H579" s="269"/>
      <c r="I579" s="200"/>
    </row>
    <row r="580" spans="2:9" s="153" customFormat="1" hidden="1" outlineLevel="2">
      <c r="C580" s="151"/>
      <c r="D580" s="312" t="s">
        <v>278</v>
      </c>
      <c r="E580" s="324"/>
      <c r="G580" s="349"/>
      <c r="H580" s="269"/>
      <c r="I580" s="200"/>
    </row>
    <row r="581" spans="2:9" s="153" customFormat="1" hidden="1" outlineLevel="2">
      <c r="B581" s="179"/>
      <c r="C581" s="151"/>
      <c r="D581" s="281"/>
      <c r="E581" s="325"/>
      <c r="G581" s="349"/>
      <c r="H581" s="269"/>
      <c r="I581" s="200"/>
    </row>
    <row r="582" spans="2:9" s="153" customFormat="1" hidden="1" outlineLevel="2">
      <c r="C582" s="151"/>
      <c r="D582" s="312" t="s">
        <v>279</v>
      </c>
      <c r="E582" s="324"/>
      <c r="G582" s="349"/>
      <c r="H582" s="269"/>
      <c r="I582" s="200"/>
    </row>
    <row r="583" spans="2:9" s="153" customFormat="1" hidden="1" outlineLevel="2">
      <c r="B583" s="179"/>
      <c r="C583" s="151"/>
      <c r="D583" s="281"/>
      <c r="E583" s="325"/>
      <c r="G583" s="349"/>
      <c r="H583" s="269"/>
      <c r="I583" s="200"/>
    </row>
    <row r="584" spans="2:9" s="153" customFormat="1" hidden="1" outlineLevel="2">
      <c r="C584" s="151"/>
      <c r="D584" s="312" t="s">
        <v>280</v>
      </c>
      <c r="E584" s="326"/>
      <c r="G584" s="349"/>
      <c r="H584" s="269"/>
      <c r="I584" s="200"/>
    </row>
    <row r="585" spans="2:9" s="153" customFormat="1" hidden="1" outlineLevel="2">
      <c r="B585" s="179"/>
      <c r="C585" s="151"/>
      <c r="D585" s="281"/>
      <c r="E585" s="325"/>
      <c r="G585" s="349"/>
      <c r="H585" s="269"/>
      <c r="I585" s="200"/>
    </row>
    <row r="586" spans="2:9" s="153" customFormat="1" hidden="1" outlineLevel="2">
      <c r="C586" s="151"/>
      <c r="D586" s="312" t="s">
        <v>281</v>
      </c>
      <c r="E586" s="326"/>
      <c r="G586" s="349"/>
      <c r="H586" s="269"/>
      <c r="I586" s="200"/>
    </row>
    <row r="587" spans="2:9" s="153" customFormat="1" outlineLevel="1" collapsed="1">
      <c r="B587" s="179"/>
      <c r="C587" s="151"/>
      <c r="D587" s="281"/>
      <c r="E587" s="325"/>
      <c r="G587" s="349"/>
      <c r="H587" s="269"/>
      <c r="I587" s="200"/>
    </row>
    <row r="588" spans="2:9" s="153" customFormat="1" ht="89.25" outlineLevel="1">
      <c r="C588" s="151"/>
      <c r="D588" s="281" t="s">
        <v>282</v>
      </c>
      <c r="E588" s="315" t="s">
        <v>449</v>
      </c>
      <c r="G588" s="349"/>
      <c r="H588" s="269"/>
      <c r="I588" s="200"/>
    </row>
    <row r="589" spans="2:9" ht="293.25" outlineLevel="1">
      <c r="D589" s="281" t="s">
        <v>284</v>
      </c>
      <c r="E589" s="337" t="s">
        <v>450</v>
      </c>
      <c r="G589" s="348"/>
    </row>
    <row r="590" spans="2:9">
      <c r="D590" s="92"/>
      <c r="G590" s="348"/>
    </row>
    <row r="591" spans="2:9" ht="18">
      <c r="D591" s="310">
        <v>15</v>
      </c>
      <c r="E591" s="175" t="s">
        <v>50</v>
      </c>
      <c r="G591" s="115" t="s">
        <v>141</v>
      </c>
    </row>
    <row r="592" spans="2:9" ht="13.5" thickBot="1">
      <c r="D592" s="92"/>
      <c r="G592" s="348"/>
    </row>
    <row r="593" spans="2:9" s="155" customFormat="1" ht="39" thickBot="1">
      <c r="B593" s="176"/>
      <c r="D593" s="311" t="s">
        <v>12</v>
      </c>
      <c r="E593" s="177" t="s">
        <v>451</v>
      </c>
      <c r="G593" s="115" t="s">
        <v>141</v>
      </c>
      <c r="H593" s="271"/>
      <c r="I593" s="203"/>
    </row>
    <row r="594" spans="2:9" s="156" customFormat="1">
      <c r="B594" s="194"/>
      <c r="C594" s="155"/>
      <c r="D594" s="311"/>
      <c r="E594" s="180" t="s">
        <v>452</v>
      </c>
      <c r="G594" s="350"/>
      <c r="H594" s="272"/>
      <c r="I594" s="204"/>
    </row>
    <row r="595" spans="2:9" s="156" customFormat="1" hidden="1" outlineLevel="2">
      <c r="C595" s="155"/>
      <c r="D595" s="312" t="s">
        <v>278</v>
      </c>
      <c r="E595" s="313"/>
      <c r="G595" s="350"/>
      <c r="H595" s="272"/>
      <c r="I595" s="204"/>
    </row>
    <row r="596" spans="2:9" s="156" customFormat="1" hidden="1" outlineLevel="2">
      <c r="B596" s="194"/>
      <c r="C596" s="155"/>
      <c r="D596" s="281"/>
      <c r="E596" s="180"/>
      <c r="G596" s="350"/>
      <c r="H596" s="272"/>
      <c r="I596" s="204"/>
    </row>
    <row r="597" spans="2:9" s="156" customFormat="1" hidden="1" outlineLevel="2">
      <c r="C597" s="155"/>
      <c r="D597" s="312" t="s">
        <v>279</v>
      </c>
      <c r="E597" s="313"/>
      <c r="G597" s="350"/>
      <c r="H597" s="272"/>
      <c r="I597" s="204"/>
    </row>
    <row r="598" spans="2:9" s="156" customFormat="1" hidden="1" outlineLevel="2">
      <c r="B598" s="194"/>
      <c r="C598" s="155"/>
      <c r="D598" s="281"/>
      <c r="E598" s="180"/>
      <c r="G598" s="350"/>
      <c r="H598" s="272"/>
      <c r="I598" s="204"/>
    </row>
    <row r="599" spans="2:9" s="156" customFormat="1" hidden="1" outlineLevel="2">
      <c r="C599" s="155"/>
      <c r="D599" s="312" t="s">
        <v>280</v>
      </c>
      <c r="E599" s="318"/>
      <c r="G599" s="350"/>
      <c r="H599" s="272"/>
      <c r="I599" s="204"/>
    </row>
    <row r="600" spans="2:9" s="156" customFormat="1" hidden="1" outlineLevel="2">
      <c r="B600" s="194"/>
      <c r="C600" s="155"/>
      <c r="D600" s="281"/>
      <c r="E600" s="180"/>
      <c r="G600" s="350"/>
      <c r="H600" s="272"/>
      <c r="I600" s="204"/>
    </row>
    <row r="601" spans="2:9" s="156" customFormat="1" hidden="1" outlineLevel="2">
      <c r="C601" s="155"/>
      <c r="D601" s="312" t="s">
        <v>281</v>
      </c>
      <c r="E601" s="318"/>
      <c r="G601" s="350"/>
      <c r="H601" s="272"/>
      <c r="I601" s="204"/>
    </row>
    <row r="602" spans="2:9" s="155" customFormat="1" outlineLevel="1" collapsed="1">
      <c r="B602" s="197"/>
      <c r="D602" s="281"/>
      <c r="E602" s="180"/>
      <c r="G602" s="351"/>
      <c r="H602" s="271"/>
      <c r="I602" s="203"/>
    </row>
    <row r="603" spans="2:9" s="155" customFormat="1" ht="38.25" outlineLevel="1">
      <c r="B603" s="197"/>
      <c r="D603" s="281" t="s">
        <v>282</v>
      </c>
      <c r="E603" s="322" t="s">
        <v>453</v>
      </c>
      <c r="G603" s="351"/>
      <c r="H603" s="271"/>
      <c r="I603" s="203"/>
    </row>
    <row r="604" spans="2:9" s="155" customFormat="1" ht="369.75" outlineLevel="1">
      <c r="B604" s="197"/>
      <c r="D604" s="281" t="s">
        <v>284</v>
      </c>
      <c r="E604" s="297" t="s">
        <v>454</v>
      </c>
      <c r="G604" s="351"/>
      <c r="H604" s="271"/>
      <c r="I604" s="203"/>
    </row>
    <row r="605" spans="2:9" s="155" customFormat="1" ht="13.5" thickBot="1">
      <c r="B605" s="197"/>
      <c r="D605" s="311"/>
      <c r="E605" s="317"/>
      <c r="G605" s="351"/>
      <c r="H605" s="271"/>
      <c r="I605" s="203"/>
    </row>
    <row r="606" spans="2:9" s="155" customFormat="1" ht="26.25" thickBot="1">
      <c r="B606" s="176"/>
      <c r="D606" s="311" t="s">
        <v>13</v>
      </c>
      <c r="E606" s="192" t="s">
        <v>455</v>
      </c>
      <c r="G606" s="115" t="s">
        <v>141</v>
      </c>
      <c r="H606" s="271"/>
      <c r="I606" s="203"/>
    </row>
    <row r="607" spans="2:9" s="156" customFormat="1">
      <c r="B607" s="194"/>
      <c r="C607" s="155"/>
      <c r="D607" s="311"/>
      <c r="E607" s="180" t="s">
        <v>456</v>
      </c>
      <c r="G607" s="350"/>
      <c r="H607" s="272"/>
      <c r="I607" s="204"/>
    </row>
    <row r="608" spans="2:9" s="156" customFormat="1" hidden="1" outlineLevel="2">
      <c r="C608" s="155"/>
      <c r="D608" s="312" t="s">
        <v>278</v>
      </c>
      <c r="E608" s="313"/>
      <c r="G608" s="350"/>
      <c r="H608" s="272"/>
      <c r="I608" s="204"/>
    </row>
    <row r="609" spans="2:9" s="156" customFormat="1" hidden="1" outlineLevel="2">
      <c r="B609" s="194"/>
      <c r="C609" s="155"/>
      <c r="D609" s="281"/>
      <c r="E609" s="180"/>
      <c r="G609" s="350"/>
      <c r="H609" s="272"/>
      <c r="I609" s="204"/>
    </row>
    <row r="610" spans="2:9" s="156" customFormat="1" hidden="1" outlineLevel="2">
      <c r="C610" s="155"/>
      <c r="D610" s="312" t="s">
        <v>279</v>
      </c>
      <c r="E610" s="313"/>
      <c r="G610" s="350"/>
      <c r="H610" s="272"/>
      <c r="I610" s="204"/>
    </row>
    <row r="611" spans="2:9" s="156" customFormat="1" hidden="1" outlineLevel="2">
      <c r="B611" s="194"/>
      <c r="C611" s="155"/>
      <c r="D611" s="281"/>
      <c r="E611" s="180"/>
      <c r="G611" s="350"/>
      <c r="H611" s="272"/>
      <c r="I611" s="204"/>
    </row>
    <row r="612" spans="2:9" s="156" customFormat="1" hidden="1" outlineLevel="2">
      <c r="C612" s="155"/>
      <c r="D612" s="312" t="s">
        <v>280</v>
      </c>
      <c r="E612" s="318"/>
      <c r="G612" s="350"/>
      <c r="H612" s="272"/>
      <c r="I612" s="204"/>
    </row>
    <row r="613" spans="2:9" s="156" customFormat="1" hidden="1" outlineLevel="2">
      <c r="B613" s="194"/>
      <c r="C613" s="155"/>
      <c r="D613" s="281"/>
      <c r="E613" s="180"/>
      <c r="G613" s="350"/>
      <c r="H613" s="272"/>
      <c r="I613" s="204"/>
    </row>
    <row r="614" spans="2:9" s="156" customFormat="1" hidden="1" outlineLevel="2">
      <c r="C614" s="155"/>
      <c r="D614" s="312" t="s">
        <v>281</v>
      </c>
      <c r="E614" s="318"/>
      <c r="G614" s="350"/>
      <c r="H614" s="272"/>
      <c r="I614" s="204"/>
    </row>
    <row r="615" spans="2:9" s="155" customFormat="1" outlineLevel="1" collapsed="1">
      <c r="B615" s="197"/>
      <c r="D615" s="281"/>
      <c r="E615" s="180"/>
      <c r="G615" s="351"/>
      <c r="H615" s="271"/>
      <c r="I615" s="203"/>
    </row>
    <row r="616" spans="2:9" s="155" customFormat="1" ht="38.25" outlineLevel="1">
      <c r="B616" s="197"/>
      <c r="D616" s="281" t="s">
        <v>282</v>
      </c>
      <c r="E616" s="322" t="s">
        <v>457</v>
      </c>
      <c r="G616" s="351"/>
      <c r="H616" s="271"/>
      <c r="I616" s="203"/>
    </row>
    <row r="617" spans="2:9" s="155" customFormat="1" ht="216.75" outlineLevel="1">
      <c r="B617" s="197"/>
      <c r="D617" s="281" t="s">
        <v>284</v>
      </c>
      <c r="E617" s="345" t="s">
        <v>458</v>
      </c>
      <c r="G617" s="351"/>
      <c r="H617" s="271"/>
      <c r="I617" s="203"/>
    </row>
    <row r="618" spans="2:9" s="155" customFormat="1">
      <c r="B618" s="197"/>
      <c r="D618" s="311"/>
      <c r="E618" s="166"/>
      <c r="G618" s="351"/>
      <c r="H618" s="271"/>
      <c r="I618" s="203"/>
    </row>
    <row r="619" spans="2:9" ht="18">
      <c r="D619" s="310">
        <v>16</v>
      </c>
      <c r="E619" s="175" t="s">
        <v>20</v>
      </c>
      <c r="G619" s="115" t="s">
        <v>141</v>
      </c>
    </row>
    <row r="620" spans="2:9" ht="13.5" thickBot="1">
      <c r="D620" s="92"/>
      <c r="G620" s="348"/>
    </row>
    <row r="621" spans="2:9" ht="26.25" thickBot="1">
      <c r="B621" s="176"/>
      <c r="D621" s="311" t="s">
        <v>59</v>
      </c>
      <c r="E621" s="52" t="s">
        <v>459</v>
      </c>
      <c r="G621" s="115" t="s">
        <v>141</v>
      </c>
    </row>
    <row r="622" spans="2:9" s="153" customFormat="1">
      <c r="B622" s="179"/>
      <c r="C622" s="151"/>
      <c r="D622" s="92"/>
      <c r="E622" s="180" t="s">
        <v>460</v>
      </c>
      <c r="G622" s="349"/>
      <c r="H622" s="269"/>
      <c r="I622" s="200"/>
    </row>
    <row r="623" spans="2:9" s="153" customFormat="1" hidden="1" outlineLevel="2">
      <c r="C623" s="151"/>
      <c r="D623" s="312" t="s">
        <v>278</v>
      </c>
      <c r="E623" s="313"/>
      <c r="G623" s="349"/>
      <c r="H623" s="269"/>
      <c r="I623" s="200"/>
    </row>
    <row r="624" spans="2:9" s="153" customFormat="1" hidden="1" outlineLevel="2">
      <c r="B624" s="179"/>
      <c r="C624" s="151"/>
      <c r="D624" s="281"/>
      <c r="E624" s="180"/>
      <c r="G624" s="349"/>
      <c r="H624" s="269"/>
      <c r="I624" s="200"/>
    </row>
    <row r="625" spans="2:9" s="153" customFormat="1" hidden="1" outlineLevel="2">
      <c r="C625" s="151"/>
      <c r="D625" s="312" t="s">
        <v>279</v>
      </c>
      <c r="E625" s="313"/>
      <c r="G625" s="349"/>
      <c r="H625" s="269"/>
      <c r="I625" s="200"/>
    </row>
    <row r="626" spans="2:9" s="153" customFormat="1" hidden="1" outlineLevel="2">
      <c r="B626" s="179"/>
      <c r="C626" s="151"/>
      <c r="D626" s="281"/>
      <c r="E626" s="180"/>
      <c r="G626" s="349"/>
      <c r="H626" s="269"/>
      <c r="I626" s="200"/>
    </row>
    <row r="627" spans="2:9" s="153" customFormat="1" hidden="1" outlineLevel="2">
      <c r="C627" s="151"/>
      <c r="D627" s="312" t="s">
        <v>280</v>
      </c>
      <c r="E627" s="318"/>
      <c r="G627" s="349"/>
      <c r="H627" s="269"/>
      <c r="I627" s="200"/>
    </row>
    <row r="628" spans="2:9" s="153" customFormat="1" hidden="1" outlineLevel="2">
      <c r="B628" s="179"/>
      <c r="C628" s="151"/>
      <c r="D628" s="281"/>
      <c r="E628" s="180"/>
      <c r="G628" s="349"/>
      <c r="H628" s="269"/>
      <c r="I628" s="200"/>
    </row>
    <row r="629" spans="2:9" s="153" customFormat="1" hidden="1" outlineLevel="2">
      <c r="C629" s="151"/>
      <c r="D629" s="312" t="s">
        <v>281</v>
      </c>
      <c r="E629" s="318"/>
      <c r="G629" s="349"/>
      <c r="H629" s="269"/>
      <c r="I629" s="200"/>
    </row>
    <row r="630" spans="2:9" s="153" customFormat="1" outlineLevel="1" collapsed="1">
      <c r="B630" s="179"/>
      <c r="C630" s="151"/>
      <c r="D630" s="281"/>
      <c r="E630" s="180"/>
      <c r="G630" s="349"/>
      <c r="H630" s="269"/>
      <c r="I630" s="200"/>
    </row>
    <row r="631" spans="2:9" s="153" customFormat="1" ht="51" outlineLevel="1">
      <c r="C631" s="151"/>
      <c r="D631" s="281" t="s">
        <v>282</v>
      </c>
      <c r="E631" s="322" t="s">
        <v>461</v>
      </c>
      <c r="G631" s="349"/>
      <c r="H631" s="269"/>
      <c r="I631" s="200"/>
    </row>
    <row r="632" spans="2:9" ht="255" outlineLevel="1">
      <c r="D632" s="281" t="s">
        <v>284</v>
      </c>
      <c r="E632" s="297" t="s">
        <v>462</v>
      </c>
      <c r="G632" s="348"/>
    </row>
    <row r="633" spans="2:9" ht="13.5" thickBot="1">
      <c r="D633" s="92"/>
      <c r="G633" s="348"/>
    </row>
    <row r="634" spans="2:9" ht="13.5" thickBot="1">
      <c r="B634" s="176"/>
      <c r="D634" s="311" t="s">
        <v>60</v>
      </c>
      <c r="E634" s="177" t="s">
        <v>463</v>
      </c>
      <c r="G634" s="115" t="s">
        <v>141</v>
      </c>
      <c r="H634" s="270" t="s">
        <v>98</v>
      </c>
      <c r="I634" s="202"/>
    </row>
    <row r="635" spans="2:9" s="153" customFormat="1">
      <c r="B635" s="179"/>
      <c r="C635" s="151"/>
      <c r="D635" s="92"/>
      <c r="E635" s="180" t="s">
        <v>464</v>
      </c>
      <c r="G635" s="349"/>
      <c r="H635" s="269"/>
      <c r="I635" s="200"/>
    </row>
    <row r="636" spans="2:9" s="153" customFormat="1" hidden="1" outlineLevel="2">
      <c r="C636" s="151"/>
      <c r="D636" s="312" t="s">
        <v>278</v>
      </c>
      <c r="E636" s="313"/>
      <c r="G636" s="349"/>
      <c r="H636" s="269"/>
      <c r="I636" s="200"/>
    </row>
    <row r="637" spans="2:9" s="153" customFormat="1" hidden="1" outlineLevel="2">
      <c r="B637" s="179"/>
      <c r="C637" s="151"/>
      <c r="D637" s="281"/>
      <c r="E637" s="180"/>
      <c r="G637" s="349"/>
      <c r="H637" s="269"/>
      <c r="I637" s="200"/>
    </row>
    <row r="638" spans="2:9" s="153" customFormat="1" hidden="1" outlineLevel="2">
      <c r="C638" s="151"/>
      <c r="D638" s="312" t="s">
        <v>279</v>
      </c>
      <c r="E638" s="313"/>
      <c r="G638" s="349"/>
      <c r="H638" s="269"/>
      <c r="I638" s="200"/>
    </row>
    <row r="639" spans="2:9" s="153" customFormat="1" hidden="1" outlineLevel="2">
      <c r="B639" s="179"/>
      <c r="C639" s="151"/>
      <c r="D639" s="281"/>
      <c r="E639" s="180"/>
      <c r="G639" s="349"/>
      <c r="H639" s="269"/>
      <c r="I639" s="200"/>
    </row>
    <row r="640" spans="2:9" s="153" customFormat="1" hidden="1" outlineLevel="2">
      <c r="C640" s="151"/>
      <c r="D640" s="312" t="s">
        <v>280</v>
      </c>
      <c r="E640" s="318"/>
      <c r="G640" s="349"/>
      <c r="H640" s="269"/>
      <c r="I640" s="200"/>
    </row>
    <row r="641" spans="2:9" s="153" customFormat="1" hidden="1" outlineLevel="2">
      <c r="B641" s="179"/>
      <c r="C641" s="151"/>
      <c r="D641" s="281"/>
      <c r="E641" s="180"/>
      <c r="G641" s="349"/>
      <c r="H641" s="269"/>
      <c r="I641" s="200"/>
    </row>
    <row r="642" spans="2:9" s="153" customFormat="1" hidden="1" outlineLevel="2">
      <c r="C642" s="151"/>
      <c r="D642" s="312" t="s">
        <v>281</v>
      </c>
      <c r="E642" s="318"/>
      <c r="G642" s="349"/>
      <c r="H642" s="269"/>
      <c r="I642" s="200"/>
    </row>
    <row r="643" spans="2:9" outlineLevel="1" collapsed="1">
      <c r="D643" s="281"/>
      <c r="E643" s="180"/>
      <c r="G643" s="348"/>
    </row>
    <row r="644" spans="2:9" ht="51" outlineLevel="1">
      <c r="D644" s="281" t="s">
        <v>282</v>
      </c>
      <c r="E644" s="322" t="s">
        <v>465</v>
      </c>
      <c r="G644" s="348"/>
    </row>
    <row r="645" spans="2:9" ht="216.75" outlineLevel="1">
      <c r="D645" s="281" t="s">
        <v>284</v>
      </c>
      <c r="E645" s="297" t="s">
        <v>466</v>
      </c>
      <c r="G645" s="348"/>
    </row>
    <row r="646" spans="2:9">
      <c r="D646" s="92"/>
      <c r="G646" s="348"/>
    </row>
    <row r="647" spans="2:9" ht="18">
      <c r="D647" s="310">
        <v>17</v>
      </c>
      <c r="E647" s="343" t="s">
        <v>82</v>
      </c>
      <c r="G647" s="115" t="s">
        <v>141</v>
      </c>
    </row>
    <row r="648" spans="2:9" ht="13.5" thickBot="1">
      <c r="D648" s="92"/>
      <c r="G648" s="348"/>
    </row>
    <row r="649" spans="2:9" ht="26.25" thickBot="1">
      <c r="B649" s="176"/>
      <c r="D649" s="311" t="s">
        <v>61</v>
      </c>
      <c r="E649" s="52" t="s">
        <v>467</v>
      </c>
      <c r="G649" s="115" t="s">
        <v>141</v>
      </c>
    </row>
    <row r="650" spans="2:9" s="153" customFormat="1">
      <c r="B650" s="179"/>
      <c r="C650" s="151"/>
      <c r="D650" s="92"/>
      <c r="E650" s="180" t="s">
        <v>468</v>
      </c>
      <c r="G650" s="349"/>
      <c r="H650" s="269"/>
      <c r="I650" s="200"/>
    </row>
    <row r="651" spans="2:9" s="153" customFormat="1" hidden="1" outlineLevel="2">
      <c r="C651" s="151"/>
      <c r="D651" s="312" t="s">
        <v>278</v>
      </c>
      <c r="E651" s="313"/>
      <c r="G651" s="349"/>
      <c r="H651" s="269"/>
      <c r="I651" s="200"/>
    </row>
    <row r="652" spans="2:9" s="153" customFormat="1" hidden="1" outlineLevel="2">
      <c r="B652" s="179"/>
      <c r="C652" s="151"/>
      <c r="D652" s="281"/>
      <c r="E652" s="180"/>
      <c r="G652" s="349"/>
      <c r="H652" s="269"/>
      <c r="I652" s="200"/>
    </row>
    <row r="653" spans="2:9" s="153" customFormat="1" hidden="1" outlineLevel="2">
      <c r="C653" s="151"/>
      <c r="D653" s="312" t="s">
        <v>279</v>
      </c>
      <c r="E653" s="313"/>
      <c r="G653" s="349"/>
      <c r="H653" s="269"/>
      <c r="I653" s="200"/>
    </row>
    <row r="654" spans="2:9" s="153" customFormat="1" hidden="1" outlineLevel="2">
      <c r="B654" s="179"/>
      <c r="C654" s="151"/>
      <c r="D654" s="281"/>
      <c r="E654" s="180"/>
      <c r="G654" s="349"/>
      <c r="H654" s="269"/>
      <c r="I654" s="200"/>
    </row>
    <row r="655" spans="2:9" s="153" customFormat="1" hidden="1" outlineLevel="2">
      <c r="C655" s="151"/>
      <c r="D655" s="312" t="s">
        <v>280</v>
      </c>
      <c r="E655" s="318"/>
      <c r="G655" s="349"/>
      <c r="H655" s="269"/>
      <c r="I655" s="200"/>
    </row>
    <row r="656" spans="2:9" s="153" customFormat="1" hidden="1" outlineLevel="2">
      <c r="B656" s="179"/>
      <c r="C656" s="151"/>
      <c r="D656" s="281"/>
      <c r="E656" s="180"/>
      <c r="G656" s="349"/>
      <c r="H656" s="269"/>
      <c r="I656" s="200"/>
    </row>
    <row r="657" spans="2:9" s="153" customFormat="1" hidden="1" outlineLevel="2">
      <c r="C657" s="151"/>
      <c r="D657" s="312" t="s">
        <v>281</v>
      </c>
      <c r="E657" s="318"/>
      <c r="G657" s="349"/>
      <c r="H657" s="269"/>
      <c r="I657" s="200"/>
    </row>
    <row r="658" spans="2:9" outlineLevel="1" collapsed="1">
      <c r="D658" s="281"/>
      <c r="E658" s="180"/>
      <c r="G658" s="348"/>
    </row>
    <row r="659" spans="2:9" ht="38.25" outlineLevel="1">
      <c r="D659" s="281" t="s">
        <v>282</v>
      </c>
      <c r="E659" s="322" t="s">
        <v>469</v>
      </c>
      <c r="G659" s="348"/>
    </row>
    <row r="660" spans="2:9" ht="229.5" outlineLevel="1">
      <c r="D660" s="281" t="s">
        <v>284</v>
      </c>
      <c r="E660" s="346" t="s">
        <v>470</v>
      </c>
      <c r="G660" s="348"/>
    </row>
    <row r="661" spans="2:9">
      <c r="D661" s="92"/>
      <c r="E661" s="180"/>
      <c r="G661" s="348"/>
    </row>
    <row r="662" spans="2:9" ht="18">
      <c r="D662" s="310">
        <v>18</v>
      </c>
      <c r="E662" s="175" t="s">
        <v>19</v>
      </c>
      <c r="G662" s="115" t="s">
        <v>141</v>
      </c>
    </row>
    <row r="663" spans="2:9" ht="13.5" thickBot="1">
      <c r="D663" s="92"/>
      <c r="G663" s="348"/>
    </row>
    <row r="664" spans="2:9" ht="26.25" thickBot="1">
      <c r="B664" s="176"/>
      <c r="D664" s="92" t="s">
        <v>62</v>
      </c>
      <c r="E664" s="52" t="s">
        <v>471</v>
      </c>
      <c r="G664" s="115" t="s">
        <v>141</v>
      </c>
    </row>
    <row r="665" spans="2:9" s="153" customFormat="1">
      <c r="B665" s="179"/>
      <c r="C665" s="151"/>
      <c r="D665" s="92"/>
      <c r="E665" s="180" t="s">
        <v>472</v>
      </c>
      <c r="G665" s="349"/>
      <c r="H665" s="269"/>
      <c r="I665" s="200"/>
    </row>
    <row r="666" spans="2:9" s="153" customFormat="1" hidden="1" outlineLevel="2">
      <c r="C666" s="151"/>
      <c r="D666" s="312" t="s">
        <v>278</v>
      </c>
      <c r="E666" s="313"/>
      <c r="G666" s="349"/>
      <c r="H666" s="269"/>
      <c r="I666" s="200"/>
    </row>
    <row r="667" spans="2:9" s="153" customFormat="1" hidden="1" outlineLevel="2">
      <c r="B667" s="179"/>
      <c r="C667" s="151"/>
      <c r="D667" s="281"/>
      <c r="E667" s="180"/>
      <c r="G667" s="349"/>
      <c r="H667" s="269"/>
      <c r="I667" s="200"/>
    </row>
    <row r="668" spans="2:9" s="153" customFormat="1" hidden="1" outlineLevel="2">
      <c r="C668" s="151"/>
      <c r="D668" s="312" t="s">
        <v>279</v>
      </c>
      <c r="E668" s="313"/>
      <c r="G668" s="349"/>
      <c r="H668" s="269"/>
      <c r="I668" s="200"/>
    </row>
    <row r="669" spans="2:9" s="153" customFormat="1" hidden="1" outlineLevel="2">
      <c r="B669" s="179"/>
      <c r="C669" s="151"/>
      <c r="D669" s="281"/>
      <c r="E669" s="180"/>
      <c r="G669" s="349"/>
      <c r="H669" s="269"/>
      <c r="I669" s="200"/>
    </row>
    <row r="670" spans="2:9" s="153" customFormat="1" hidden="1" outlineLevel="2">
      <c r="C670" s="151"/>
      <c r="D670" s="312" t="s">
        <v>280</v>
      </c>
      <c r="E670" s="318"/>
      <c r="G670" s="349"/>
      <c r="H670" s="269"/>
      <c r="I670" s="200"/>
    </row>
    <row r="671" spans="2:9" s="153" customFormat="1" hidden="1" outlineLevel="2">
      <c r="B671" s="179"/>
      <c r="C671" s="151"/>
      <c r="D671" s="281"/>
      <c r="E671" s="180"/>
      <c r="G671" s="349"/>
      <c r="H671" s="269"/>
      <c r="I671" s="200"/>
    </row>
    <row r="672" spans="2:9" s="153" customFormat="1" hidden="1" outlineLevel="2">
      <c r="C672" s="151"/>
      <c r="D672" s="312" t="s">
        <v>281</v>
      </c>
      <c r="E672" s="318"/>
      <c r="G672" s="349"/>
      <c r="H672" s="269"/>
      <c r="I672" s="200"/>
    </row>
    <row r="673" spans="2:9" outlineLevel="1" collapsed="1">
      <c r="D673" s="281"/>
      <c r="E673" s="59"/>
      <c r="G673" s="348"/>
    </row>
    <row r="674" spans="2:9" ht="63.75" outlineLevel="1">
      <c r="D674" s="281" t="s">
        <v>282</v>
      </c>
      <c r="E674" s="297" t="s">
        <v>473</v>
      </c>
      <c r="G674" s="348"/>
    </row>
    <row r="675" spans="2:9" ht="267.75" outlineLevel="1">
      <c r="D675" s="281" t="s">
        <v>284</v>
      </c>
      <c r="E675" s="297" t="s">
        <v>474</v>
      </c>
      <c r="G675" s="348"/>
    </row>
    <row r="676" spans="2:9" ht="13.5" thickBot="1">
      <c r="D676" s="92"/>
      <c r="G676" s="348"/>
    </row>
    <row r="677" spans="2:9" ht="26.25" thickBot="1">
      <c r="B677" s="176"/>
      <c r="D677" s="92" t="s">
        <v>63</v>
      </c>
      <c r="E677" s="177" t="s">
        <v>1024</v>
      </c>
      <c r="G677" s="115" t="s">
        <v>141</v>
      </c>
      <c r="H677" s="265"/>
      <c r="I677" s="202"/>
    </row>
    <row r="678" spans="2:9" s="153" customFormat="1">
      <c r="B678" s="179"/>
      <c r="C678" s="151"/>
      <c r="D678" s="92"/>
      <c r="E678" s="180" t="s">
        <v>475</v>
      </c>
      <c r="G678" s="349"/>
      <c r="H678" s="269"/>
      <c r="I678" s="200"/>
    </row>
    <row r="679" spans="2:9" s="153" customFormat="1" hidden="1" outlineLevel="2">
      <c r="C679" s="151"/>
      <c r="D679" s="312" t="s">
        <v>278</v>
      </c>
      <c r="E679" s="313"/>
      <c r="G679" s="349"/>
      <c r="H679" s="269"/>
      <c r="I679" s="200"/>
    </row>
    <row r="680" spans="2:9" s="153" customFormat="1" hidden="1" outlineLevel="2">
      <c r="B680" s="179"/>
      <c r="C680" s="151"/>
      <c r="D680" s="281"/>
      <c r="E680" s="180"/>
      <c r="G680" s="349"/>
      <c r="H680" s="269"/>
      <c r="I680" s="200"/>
    </row>
    <row r="681" spans="2:9" s="153" customFormat="1" hidden="1" outlineLevel="2">
      <c r="C681" s="151"/>
      <c r="D681" s="312" t="s">
        <v>279</v>
      </c>
      <c r="E681" s="313"/>
      <c r="G681" s="349"/>
      <c r="H681" s="269"/>
      <c r="I681" s="200"/>
    </row>
    <row r="682" spans="2:9" s="153" customFormat="1" hidden="1" outlineLevel="2">
      <c r="B682" s="179"/>
      <c r="C682" s="151"/>
      <c r="D682" s="281"/>
      <c r="E682" s="180"/>
      <c r="G682" s="349"/>
      <c r="H682" s="269"/>
      <c r="I682" s="200"/>
    </row>
    <row r="683" spans="2:9" s="153" customFormat="1" hidden="1" outlineLevel="2">
      <c r="C683" s="151"/>
      <c r="D683" s="312" t="s">
        <v>280</v>
      </c>
      <c r="E683" s="318"/>
      <c r="G683" s="349"/>
      <c r="H683" s="269"/>
      <c r="I683" s="200"/>
    </row>
    <row r="684" spans="2:9" s="153" customFormat="1" hidden="1" outlineLevel="2">
      <c r="B684" s="179"/>
      <c r="C684" s="151"/>
      <c r="D684" s="281"/>
      <c r="E684" s="180"/>
      <c r="G684" s="349"/>
      <c r="H684" s="269"/>
      <c r="I684" s="200"/>
    </row>
    <row r="685" spans="2:9" s="153" customFormat="1" hidden="1" outlineLevel="2">
      <c r="C685" s="151"/>
      <c r="D685" s="312" t="s">
        <v>281</v>
      </c>
      <c r="E685" s="318"/>
      <c r="G685" s="349"/>
      <c r="H685" s="269"/>
      <c r="I685" s="200"/>
    </row>
    <row r="686" spans="2:9" outlineLevel="1" collapsed="1">
      <c r="D686" s="281"/>
      <c r="E686" s="180"/>
      <c r="G686" s="348"/>
    </row>
    <row r="687" spans="2:9" ht="38.25" outlineLevel="1">
      <c r="D687" s="281" t="s">
        <v>282</v>
      </c>
      <c r="E687" s="322" t="s">
        <v>476</v>
      </c>
      <c r="G687" s="348"/>
    </row>
    <row r="688" spans="2:9" ht="242.25" outlineLevel="1">
      <c r="D688" s="281" t="s">
        <v>284</v>
      </c>
      <c r="E688" s="322" t="s">
        <v>477</v>
      </c>
      <c r="G688" s="348"/>
    </row>
    <row r="689" spans="2:9" ht="13.5" thickBot="1">
      <c r="D689" s="92"/>
      <c r="G689" s="348"/>
    </row>
    <row r="690" spans="2:9" ht="26.25" thickBot="1">
      <c r="B690" s="176"/>
      <c r="D690" s="92" t="s">
        <v>51</v>
      </c>
      <c r="E690" s="192" t="s">
        <v>478</v>
      </c>
      <c r="G690" s="115" t="s">
        <v>141</v>
      </c>
    </row>
    <row r="691" spans="2:9" s="153" customFormat="1">
      <c r="B691" s="179"/>
      <c r="C691" s="151"/>
      <c r="D691" s="92"/>
      <c r="E691" s="180" t="s">
        <v>479</v>
      </c>
      <c r="G691" s="349"/>
      <c r="H691" s="269"/>
      <c r="I691" s="200"/>
    </row>
    <row r="692" spans="2:9" s="153" customFormat="1" hidden="1" outlineLevel="2">
      <c r="C692" s="151"/>
      <c r="D692" s="312" t="s">
        <v>278</v>
      </c>
      <c r="E692" s="313"/>
      <c r="G692" s="349"/>
      <c r="H692" s="269"/>
      <c r="I692" s="200"/>
    </row>
    <row r="693" spans="2:9" s="153" customFormat="1" hidden="1" outlineLevel="2">
      <c r="B693" s="179"/>
      <c r="C693" s="151"/>
      <c r="D693" s="281"/>
      <c r="E693" s="180"/>
      <c r="G693" s="349"/>
      <c r="H693" s="269"/>
      <c r="I693" s="200"/>
    </row>
    <row r="694" spans="2:9" s="153" customFormat="1" hidden="1" outlineLevel="2">
      <c r="C694" s="151"/>
      <c r="D694" s="312" t="s">
        <v>279</v>
      </c>
      <c r="E694" s="313"/>
      <c r="G694" s="349"/>
      <c r="H694" s="269"/>
      <c r="I694" s="200"/>
    </row>
    <row r="695" spans="2:9" s="153" customFormat="1" hidden="1" outlineLevel="2">
      <c r="B695" s="179"/>
      <c r="C695" s="151"/>
      <c r="D695" s="281"/>
      <c r="E695" s="180"/>
      <c r="G695" s="349"/>
      <c r="H695" s="269"/>
      <c r="I695" s="200"/>
    </row>
    <row r="696" spans="2:9" s="153" customFormat="1" hidden="1" outlineLevel="2">
      <c r="C696" s="151"/>
      <c r="D696" s="312" t="s">
        <v>280</v>
      </c>
      <c r="E696" s="318"/>
      <c r="G696" s="349"/>
      <c r="H696" s="269"/>
      <c r="I696" s="200"/>
    </row>
    <row r="697" spans="2:9" s="153" customFormat="1" hidden="1" outlineLevel="2">
      <c r="B697" s="179"/>
      <c r="C697" s="151"/>
      <c r="D697" s="281"/>
      <c r="E697" s="180"/>
      <c r="G697" s="349"/>
      <c r="H697" s="269"/>
      <c r="I697" s="200"/>
    </row>
    <row r="698" spans="2:9" s="153" customFormat="1" hidden="1" outlineLevel="2">
      <c r="C698" s="151"/>
      <c r="D698" s="312" t="s">
        <v>281</v>
      </c>
      <c r="E698" s="318"/>
      <c r="G698" s="349"/>
      <c r="H698" s="269"/>
      <c r="I698" s="200"/>
    </row>
    <row r="699" spans="2:9" outlineLevel="1" collapsed="1">
      <c r="D699" s="281"/>
      <c r="E699" s="180"/>
      <c r="G699" s="348"/>
    </row>
    <row r="700" spans="2:9" ht="38.25" outlineLevel="1">
      <c r="D700" s="281" t="s">
        <v>282</v>
      </c>
      <c r="E700" s="322" t="s">
        <v>480</v>
      </c>
      <c r="G700" s="348"/>
    </row>
    <row r="701" spans="2:9" ht="216.75" outlineLevel="1">
      <c r="D701" s="281" t="s">
        <v>284</v>
      </c>
      <c r="E701" s="322" t="s">
        <v>481</v>
      </c>
      <c r="G701" s="348"/>
    </row>
    <row r="702" spans="2:9" ht="13.5" thickBot="1">
      <c r="D702" s="92"/>
      <c r="G702" s="348"/>
    </row>
    <row r="703" spans="2:9" ht="26.25" thickBot="1">
      <c r="B703" s="176"/>
      <c r="D703" s="311" t="s">
        <v>64</v>
      </c>
      <c r="E703" s="192" t="s">
        <v>482</v>
      </c>
      <c r="G703" s="115" t="s">
        <v>141</v>
      </c>
      <c r="H703" s="270" t="s">
        <v>152</v>
      </c>
    </row>
    <row r="704" spans="2:9" s="153" customFormat="1">
      <c r="B704" s="179"/>
      <c r="C704" s="151"/>
      <c r="D704" s="92"/>
      <c r="E704" s="180" t="s">
        <v>483</v>
      </c>
      <c r="G704" s="86"/>
      <c r="H704" s="269"/>
      <c r="I704" s="200"/>
    </row>
    <row r="705" spans="2:9" s="153" customFormat="1" hidden="1" outlineLevel="2">
      <c r="C705" s="151"/>
      <c r="D705" s="312" t="s">
        <v>278</v>
      </c>
      <c r="E705" s="313"/>
      <c r="G705" s="86"/>
      <c r="H705" s="269"/>
      <c r="I705" s="200"/>
    </row>
    <row r="706" spans="2:9" s="153" customFormat="1" hidden="1" outlineLevel="2">
      <c r="B706" s="179"/>
      <c r="C706" s="151"/>
      <c r="D706" s="281"/>
      <c r="E706" s="180"/>
      <c r="G706" s="86"/>
      <c r="H706" s="269"/>
      <c r="I706" s="200"/>
    </row>
    <row r="707" spans="2:9" s="153" customFormat="1" hidden="1" outlineLevel="2">
      <c r="C707" s="151"/>
      <c r="D707" s="312" t="s">
        <v>279</v>
      </c>
      <c r="E707" s="313"/>
      <c r="G707" s="86"/>
      <c r="H707" s="269"/>
      <c r="I707" s="200"/>
    </row>
    <row r="708" spans="2:9" s="153" customFormat="1" hidden="1" outlineLevel="2">
      <c r="B708" s="179"/>
      <c r="C708" s="151"/>
      <c r="D708" s="281"/>
      <c r="E708" s="180"/>
      <c r="G708" s="86"/>
      <c r="H708" s="269"/>
      <c r="I708" s="200"/>
    </row>
    <row r="709" spans="2:9" s="153" customFormat="1" hidden="1" outlineLevel="2">
      <c r="C709" s="151"/>
      <c r="D709" s="312" t="s">
        <v>280</v>
      </c>
      <c r="E709" s="318"/>
      <c r="G709" s="86"/>
      <c r="H709" s="269"/>
      <c r="I709" s="200"/>
    </row>
    <row r="710" spans="2:9" s="153" customFormat="1" hidden="1" outlineLevel="2">
      <c r="B710" s="179"/>
      <c r="C710" s="151"/>
      <c r="D710" s="281"/>
      <c r="E710" s="180"/>
      <c r="G710" s="86"/>
      <c r="H710" s="269"/>
      <c r="I710" s="200"/>
    </row>
    <row r="711" spans="2:9" s="153" customFormat="1" hidden="1" outlineLevel="2">
      <c r="C711" s="151"/>
      <c r="D711" s="312" t="s">
        <v>281</v>
      </c>
      <c r="E711" s="318"/>
      <c r="G711" s="86"/>
      <c r="H711" s="269"/>
      <c r="I711" s="200"/>
    </row>
    <row r="712" spans="2:9" outlineLevel="1" collapsed="1">
      <c r="D712" s="281"/>
      <c r="E712" s="180"/>
    </row>
    <row r="713" spans="2:9" ht="51" outlineLevel="1">
      <c r="D713" s="281" t="s">
        <v>282</v>
      </c>
      <c r="E713" s="322" t="s">
        <v>484</v>
      </c>
    </row>
    <row r="714" spans="2:9" ht="216.75" outlineLevel="1">
      <c r="D714" s="281" t="s">
        <v>284</v>
      </c>
      <c r="E714" s="297" t="s">
        <v>485</v>
      </c>
    </row>
  </sheetData>
  <sheetProtection selectLockedCells="1" selectUnlockedCells="1"/>
  <mergeCells count="4">
    <mergeCell ref="C3:E3"/>
    <mergeCell ref="C4:E4"/>
    <mergeCell ref="C5:E5"/>
    <mergeCell ref="B1:E1"/>
  </mergeCells>
  <phoneticPr fontId="29" type="noConversion"/>
  <dataValidations count="1">
    <dataValidation type="list" allowBlank="1" showInputMessage="1" showErrorMessage="1" sqref="B444 B24 B11 B52 B37 B81 B122 B107 B67 B150 B204 B189 B163 B135 B230 B269 B243 B217 B299 B457 B431 B418 B405 B392 B379 B366 B353 B338 B325 B312 B284 B485 B539 B524 B511 B498 B472 B578 B606 B593 B552 B634 B677 B664 B649 B621 B690 B94 B176 B256 B565 B703">
      <formula1>"na, 0, 1, 2, 3, 4, 5"</formula1>
    </dataValidation>
  </dataValidations>
  <hyperlinks>
    <hyperlink ref="H135" location="KPIs!KPI_7.2" display="KPI 7.2"/>
    <hyperlink ref="H217" location="KPIs!KPI_9.2" display="KPI 9.2"/>
    <hyperlink ref="H353" location="KPIs!KPI_12.1" display="KPI 12.1"/>
    <hyperlink ref="H392" location="KPIs!KPI_12.4" display="KPI 12.4"/>
    <hyperlink ref="H379" location="KPIs!KPI_12.3" display="KPI 12.3"/>
    <hyperlink ref="H431" location="KPIs!KPI_12.7" display="KPI 12.7"/>
    <hyperlink ref="H634" location="KPIs!KPI_16.2" display="KPI 16.2"/>
    <hyperlink ref="J299" location="Security_zones" display="Zones"/>
    <hyperlink ref="J94" location="Off_Premises_workplace" display="Off-Premises"/>
    <hyperlink ref="J150" location="Protection_classes" display="Protection classes"/>
    <hyperlink ref="H52" location="KPI5.1" display="KPI 5.1"/>
    <hyperlink ref="H81" location="KPI6.2" display="KPI 6.2"/>
    <hyperlink ref="H94" location="KPI6.3" display="KPI 6.3"/>
    <hyperlink ref="H299" location="KPI11.1" display="KPI 11.1"/>
    <hyperlink ref="H325" location="KPI11.3" display="KPI 11.3"/>
    <hyperlink ref="H405" location="KPI12.5" display="KPI 12.5"/>
    <hyperlink ref="H485" location="KPI13.2" display="KPI 13.2"/>
    <hyperlink ref="H524" location="KPI13.5" display="KPI 13.5"/>
    <hyperlink ref="H539" location="KPI14.1" display="KPI 14.1"/>
    <hyperlink ref="H552" location="KPI14.2" display="KPI 14.2"/>
    <hyperlink ref="H703" location="KPI18.4" display="KPI 18.4"/>
    <hyperlink ref="J122" location="Personnel" display="Personnel"/>
  </hyperlinks>
  <pageMargins left="0.23622047244094491" right="0.23622047244094491" top="0.74803149606299213" bottom="0.74803149606299213" header="0.31496062992125984" footer="0.31496062992125984"/>
  <pageSetup paperSize="9" scale="65" firstPageNumber="0" fitToHeight="0" orientation="portrait" horizontalDpi="1200" verticalDpi="1200" r:id="rId1"/>
  <headerFooter>
    <oddFooter>&amp;LPrinted on: &amp;D&amp;C&amp;F / 
&amp;A&amp;RPage &amp;P of &amp;N</oddFooter>
  </headerFooter>
  <ignoredErrors>
    <ignoredError sqref="G3:G6 G8 G704:G714 G691:G701 G678:G688 G665:G675 G663 G650:G660 G648 G635:G645 G622:G632 G620 G607:G617 G594:G604 G592 G566:G576 G553:G563 G540:G550 G538 G525:G535 G512:G522 G499:G509 G486:G496 G473:G483 G471 G445:G455 G432:G442 G419:G429 G406:G416 G393:G403 G380:G390 G367:G377 G354:G364 G352 G339:G349 G326:G336 G313:G323 G300:G310 G298 G285:G295 G283 G257:G267 G244:G254 G231:G241 G218:G228 G205:G215 G203 G177:G187 G164:G174 G151:G161 G149 G136:G146 G123:G133 G121 G95:G105 G82:G92 G68:G78 G66 G38:G48 G53:G63 G51 G25:G35 G12:G22 G10 G23 G36 G49 G64 G79:G80 G134 G147 G162 G175 G188 G216 G242 G255 G268 G296 G311 G324 G337 G350 G365 G378 G391 G404 G417 G430 G443 G456 G484 G497 G510 G523 G536 G551 G564 G577 G605 G618 G633 G646 G661 G676 G689 G702 G715:G1048576 G229"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69"/>
  <sheetViews>
    <sheetView zoomScaleNormal="100" workbookViewId="0">
      <pane ySplit="1" topLeftCell="A2" activePane="bottomLeft" state="frozen"/>
      <selection activeCell="A2" sqref="A2"/>
      <selection pane="bottomLeft" activeCell="C3" sqref="C3:E3"/>
    </sheetView>
  </sheetViews>
  <sheetFormatPr baseColWidth="10" defaultColWidth="11.42578125" defaultRowHeight="12.75" outlineLevelRow="2"/>
  <cols>
    <col min="1" max="1" width="1.7109375" style="151" customWidth="1"/>
    <col min="2" max="2" width="11.7109375" style="165" customWidth="1"/>
    <col min="3" max="3" width="3.7109375" style="151" customWidth="1"/>
    <col min="4" max="4" width="8.7109375" style="172" customWidth="1"/>
    <col min="5" max="5" width="110.7109375" style="166" customWidth="1"/>
    <col min="6" max="6" width="1.7109375" style="173" customWidth="1"/>
    <col min="7" max="7" width="11.7109375" style="159" customWidth="1"/>
    <col min="8" max="8" width="3.7109375" style="168" customWidth="1"/>
    <col min="9" max="9" width="3.7109375" style="151" customWidth="1"/>
    <col min="10" max="16384" width="11.42578125" style="151"/>
  </cols>
  <sheetData>
    <row r="1" spans="1:8" s="164" customFormat="1" ht="60" customHeight="1">
      <c r="A1" s="163"/>
      <c r="B1" s="501" t="s">
        <v>491</v>
      </c>
      <c r="C1" s="502"/>
      <c r="D1" s="502"/>
      <c r="E1" s="502"/>
      <c r="F1" s="502"/>
      <c r="G1" s="157" t="s">
        <v>85</v>
      </c>
      <c r="H1" s="163"/>
    </row>
    <row r="2" spans="1:8" s="144" customFormat="1" ht="13.5" customHeight="1">
      <c r="B2" s="145"/>
      <c r="C2" s="146" t="s">
        <v>80</v>
      </c>
      <c r="E2" s="147"/>
      <c r="F2" s="148"/>
      <c r="G2" s="158" t="s">
        <v>141</v>
      </c>
    </row>
    <row r="3" spans="1:8" s="144" customFormat="1" ht="18" customHeight="1">
      <c r="B3" s="150" t="s">
        <v>172</v>
      </c>
      <c r="C3" s="497">
        <f>Cover!C5</f>
        <v>0</v>
      </c>
      <c r="D3" s="497"/>
      <c r="E3" s="497"/>
      <c r="F3" s="148"/>
      <c r="G3" s="158"/>
    </row>
    <row r="4" spans="1:8" s="144" customFormat="1" ht="18" customHeight="1">
      <c r="B4" s="150" t="s">
        <v>173</v>
      </c>
      <c r="C4" s="497">
        <f>Cover!C7</f>
        <v>0</v>
      </c>
      <c r="D4" s="497"/>
      <c r="E4" s="497"/>
      <c r="F4" s="148"/>
      <c r="G4" s="158"/>
    </row>
    <row r="5" spans="1:8" s="144" customFormat="1" ht="18" customHeight="1">
      <c r="B5" s="152" t="s">
        <v>186</v>
      </c>
      <c r="C5" s="498">
        <f>Cover!C18</f>
        <v>0</v>
      </c>
      <c r="D5" s="498"/>
      <c r="E5" s="498"/>
      <c r="F5" s="148"/>
      <c r="G5" s="158"/>
    </row>
    <row r="6" spans="1:8" ht="18" customHeight="1" thickBot="1">
      <c r="D6" s="165"/>
      <c r="F6" s="167"/>
    </row>
    <row r="7" spans="1:8" ht="51.75" thickBot="1">
      <c r="B7" s="309" t="s">
        <v>274</v>
      </c>
      <c r="D7" s="146" t="s">
        <v>275</v>
      </c>
      <c r="E7" s="169"/>
      <c r="F7" s="170"/>
    </row>
    <row r="8" spans="1:8">
      <c r="B8" s="171"/>
    </row>
    <row r="9" spans="1:8" s="90" customFormat="1" ht="18">
      <c r="B9" s="91"/>
      <c r="D9" s="67" t="s">
        <v>140</v>
      </c>
      <c r="E9" s="51" t="s">
        <v>492</v>
      </c>
      <c r="F9" s="66"/>
      <c r="G9" s="158" t="s">
        <v>141</v>
      </c>
    </row>
    <row r="10" spans="1:8" ht="20.100000000000001" customHeight="1" thickBot="1">
      <c r="D10" s="201" t="s">
        <v>132</v>
      </c>
      <c r="E10" s="175" t="s">
        <v>22</v>
      </c>
      <c r="F10" s="174"/>
      <c r="G10" s="158" t="s">
        <v>141</v>
      </c>
    </row>
    <row r="11" spans="1:8" ht="26.25" thickBot="1">
      <c r="B11" s="176"/>
      <c r="D11" s="172" t="s">
        <v>139</v>
      </c>
      <c r="E11" s="52" t="s">
        <v>493</v>
      </c>
      <c r="F11" s="178"/>
      <c r="G11" s="158" t="s">
        <v>141</v>
      </c>
    </row>
    <row r="12" spans="1:8" s="153" customFormat="1">
      <c r="B12" s="179"/>
      <c r="C12" s="151"/>
      <c r="D12" s="172"/>
      <c r="E12" s="180" t="s">
        <v>494</v>
      </c>
      <c r="F12" s="174"/>
      <c r="G12" s="160"/>
      <c r="H12" s="181"/>
    </row>
    <row r="13" spans="1:8" s="153" customFormat="1" hidden="1" outlineLevel="2">
      <c r="C13" s="151"/>
      <c r="D13" s="228" t="s">
        <v>278</v>
      </c>
      <c r="E13" s="313"/>
      <c r="F13" s="178"/>
      <c r="G13" s="160"/>
      <c r="H13" s="181"/>
    </row>
    <row r="14" spans="1:8" s="153" customFormat="1" hidden="1" outlineLevel="2">
      <c r="B14" s="179"/>
      <c r="C14" s="151"/>
      <c r="D14" s="229"/>
      <c r="E14" s="180"/>
      <c r="F14" s="174"/>
      <c r="G14" s="160"/>
      <c r="H14" s="181"/>
    </row>
    <row r="15" spans="1:8" s="153" customFormat="1" hidden="1" outlineLevel="2">
      <c r="C15" s="151"/>
      <c r="D15" s="228" t="s">
        <v>279</v>
      </c>
      <c r="E15" s="313"/>
      <c r="F15" s="178"/>
      <c r="G15" s="160"/>
      <c r="H15" s="181"/>
    </row>
    <row r="16" spans="1:8" s="153" customFormat="1" hidden="1" outlineLevel="2">
      <c r="B16" s="179"/>
      <c r="C16" s="151"/>
      <c r="D16" s="229"/>
      <c r="E16" s="180"/>
      <c r="F16" s="174"/>
      <c r="G16" s="160"/>
      <c r="H16" s="181"/>
    </row>
    <row r="17" spans="2:8" s="153" customFormat="1" hidden="1" outlineLevel="2">
      <c r="C17" s="151"/>
      <c r="D17" s="228" t="s">
        <v>280</v>
      </c>
      <c r="E17" s="182"/>
      <c r="F17" s="178"/>
      <c r="G17" s="160"/>
      <c r="H17" s="181"/>
    </row>
    <row r="18" spans="2:8" s="153" customFormat="1" hidden="1" outlineLevel="2">
      <c r="B18" s="179"/>
      <c r="C18" s="151"/>
      <c r="D18" s="229"/>
      <c r="E18" s="180"/>
      <c r="F18" s="174"/>
      <c r="G18" s="160"/>
      <c r="H18" s="181"/>
    </row>
    <row r="19" spans="2:8" s="153" customFormat="1" hidden="1" outlineLevel="2">
      <c r="C19" s="151"/>
      <c r="D19" s="228" t="s">
        <v>281</v>
      </c>
      <c r="E19" s="182"/>
      <c r="F19" s="178"/>
      <c r="G19" s="160"/>
      <c r="H19" s="181"/>
    </row>
    <row r="20" spans="2:8" outlineLevel="1" collapsed="1">
      <c r="D20" s="229"/>
      <c r="E20" s="180"/>
      <c r="F20" s="174"/>
    </row>
    <row r="21" spans="2:8" ht="51" outlineLevel="1">
      <c r="D21" s="229" t="s">
        <v>282</v>
      </c>
      <c r="E21" s="352" t="s">
        <v>495</v>
      </c>
      <c r="F21" s="174"/>
    </row>
    <row r="22" spans="2:8" ht="191.25" outlineLevel="1">
      <c r="D22" s="229" t="s">
        <v>284</v>
      </c>
      <c r="E22" s="353" t="s">
        <v>496</v>
      </c>
      <c r="F22" s="174"/>
    </row>
    <row r="23" spans="2:8">
      <c r="F23" s="174"/>
    </row>
    <row r="24" spans="2:8" ht="20.100000000000001" customHeight="1">
      <c r="D24" s="201" t="s">
        <v>133</v>
      </c>
      <c r="E24" s="175" t="s">
        <v>38</v>
      </c>
      <c r="F24" s="174"/>
      <c r="G24" s="158" t="s">
        <v>141</v>
      </c>
    </row>
    <row r="25" spans="2:8" ht="13.5" thickBot="1">
      <c r="E25" s="183"/>
    </row>
    <row r="26" spans="2:8" ht="26.25" thickBot="1">
      <c r="B26" s="154"/>
      <c r="D26" s="188" t="s">
        <v>138</v>
      </c>
      <c r="E26" s="184" t="s">
        <v>497</v>
      </c>
      <c r="F26" s="178"/>
      <c r="G26" s="158" t="s">
        <v>141</v>
      </c>
    </row>
    <row r="27" spans="2:8" s="153" customFormat="1">
      <c r="B27" s="179"/>
      <c r="C27" s="151"/>
      <c r="D27" s="172"/>
      <c r="E27" s="180" t="s">
        <v>341</v>
      </c>
      <c r="F27" s="185"/>
      <c r="G27" s="160"/>
      <c r="H27" s="181"/>
    </row>
    <row r="28" spans="2:8" s="153" customFormat="1" ht="12.75" hidden="1" customHeight="1" outlineLevel="2">
      <c r="C28" s="151"/>
      <c r="D28" s="228" t="s">
        <v>278</v>
      </c>
      <c r="E28" s="313"/>
      <c r="F28" s="186"/>
      <c r="G28" s="160"/>
      <c r="H28" s="181"/>
    </row>
    <row r="29" spans="2:8" s="153" customFormat="1" ht="12.75" hidden="1" customHeight="1" outlineLevel="2">
      <c r="B29" s="179"/>
      <c r="C29" s="151"/>
      <c r="D29" s="229"/>
      <c r="E29" s="180"/>
      <c r="F29" s="185"/>
      <c r="G29" s="160"/>
      <c r="H29" s="181"/>
    </row>
    <row r="30" spans="2:8" s="153" customFormat="1" ht="12.75" hidden="1" customHeight="1" outlineLevel="2">
      <c r="C30" s="151"/>
      <c r="D30" s="228" t="s">
        <v>279</v>
      </c>
      <c r="E30" s="313"/>
      <c r="F30" s="186"/>
      <c r="G30" s="160"/>
      <c r="H30" s="181"/>
    </row>
    <row r="31" spans="2:8" s="153" customFormat="1" ht="12.75" hidden="1" customHeight="1" outlineLevel="2">
      <c r="B31" s="179"/>
      <c r="C31" s="151"/>
      <c r="D31" s="229"/>
      <c r="E31" s="180"/>
      <c r="F31" s="185"/>
      <c r="G31" s="160"/>
      <c r="H31" s="181"/>
    </row>
    <row r="32" spans="2:8" s="153" customFormat="1" ht="12.75" hidden="1" customHeight="1" outlineLevel="2">
      <c r="C32" s="151"/>
      <c r="D32" s="228" t="s">
        <v>280</v>
      </c>
      <c r="E32" s="182"/>
      <c r="F32" s="186"/>
      <c r="G32" s="160"/>
      <c r="H32" s="181"/>
    </row>
    <row r="33" spans="2:8" s="153" customFormat="1" ht="12.75" hidden="1" customHeight="1" outlineLevel="2">
      <c r="B33" s="179"/>
      <c r="C33" s="151"/>
      <c r="D33" s="229"/>
      <c r="E33" s="180"/>
      <c r="F33" s="185"/>
      <c r="G33" s="160"/>
      <c r="H33" s="181"/>
    </row>
    <row r="34" spans="2:8" s="153" customFormat="1" ht="12.75" hidden="1" customHeight="1" outlineLevel="2">
      <c r="C34" s="151"/>
      <c r="D34" s="228" t="s">
        <v>281</v>
      </c>
      <c r="E34" s="182"/>
      <c r="F34" s="186"/>
      <c r="G34" s="160"/>
      <c r="H34" s="181"/>
    </row>
    <row r="35" spans="2:8" ht="13.5" customHeight="1" outlineLevel="1" collapsed="1">
      <c r="D35" s="229"/>
      <c r="E35" s="180"/>
      <c r="F35" s="185"/>
    </row>
    <row r="36" spans="2:8" ht="38.25" customHeight="1" outlineLevel="1">
      <c r="D36" s="229" t="s">
        <v>282</v>
      </c>
      <c r="E36" s="345" t="s">
        <v>498</v>
      </c>
      <c r="F36" s="185"/>
    </row>
    <row r="37" spans="2:8" ht="127.5" customHeight="1" outlineLevel="1">
      <c r="D37" s="229" t="s">
        <v>284</v>
      </c>
      <c r="E37" s="354" t="s">
        <v>499</v>
      </c>
      <c r="F37" s="185"/>
    </row>
    <row r="39" spans="2:8" ht="20.100000000000001" customHeight="1">
      <c r="D39" s="201" t="s">
        <v>134</v>
      </c>
      <c r="E39" s="175" t="s">
        <v>21</v>
      </c>
      <c r="G39" s="158" t="s">
        <v>141</v>
      </c>
    </row>
    <row r="40" spans="2:8" ht="13.5" thickBot="1"/>
    <row r="41" spans="2:8" ht="26.25" thickBot="1">
      <c r="B41" s="176"/>
      <c r="D41" s="188" t="s">
        <v>135</v>
      </c>
      <c r="E41" s="187" t="s">
        <v>500</v>
      </c>
      <c r="F41" s="186"/>
      <c r="G41" s="158" t="s">
        <v>141</v>
      </c>
    </row>
    <row r="42" spans="2:8" s="153" customFormat="1">
      <c r="B42" s="179"/>
      <c r="C42" s="151"/>
      <c r="D42" s="172"/>
      <c r="E42" s="180" t="s">
        <v>364</v>
      </c>
      <c r="F42" s="185"/>
      <c r="G42" s="160"/>
      <c r="H42" s="181"/>
    </row>
    <row r="43" spans="2:8" s="153" customFormat="1" hidden="1" outlineLevel="2">
      <c r="C43" s="151"/>
      <c r="D43" s="228" t="s">
        <v>278</v>
      </c>
      <c r="E43" s="313"/>
      <c r="F43" s="186"/>
      <c r="G43" s="160"/>
      <c r="H43" s="181"/>
    </row>
    <row r="44" spans="2:8" s="153" customFormat="1" hidden="1" outlineLevel="2">
      <c r="B44" s="179"/>
      <c r="C44" s="151"/>
      <c r="D44" s="229"/>
      <c r="E44" s="180"/>
      <c r="F44" s="185"/>
      <c r="G44" s="160"/>
      <c r="H44" s="181"/>
    </row>
    <row r="45" spans="2:8" s="153" customFormat="1" hidden="1" outlineLevel="2">
      <c r="C45" s="151"/>
      <c r="D45" s="228" t="s">
        <v>279</v>
      </c>
      <c r="E45" s="313"/>
      <c r="F45" s="186"/>
      <c r="G45" s="160"/>
      <c r="H45" s="181"/>
    </row>
    <row r="46" spans="2:8" s="153" customFormat="1" hidden="1" outlineLevel="2">
      <c r="B46" s="179"/>
      <c r="C46" s="151"/>
      <c r="D46" s="229"/>
      <c r="E46" s="180"/>
      <c r="F46" s="185"/>
      <c r="G46" s="160"/>
      <c r="H46" s="181"/>
    </row>
    <row r="47" spans="2:8" s="153" customFormat="1" hidden="1" outlineLevel="2">
      <c r="C47" s="151"/>
      <c r="D47" s="228" t="s">
        <v>280</v>
      </c>
      <c r="E47" s="182"/>
      <c r="F47" s="186"/>
      <c r="G47" s="160"/>
      <c r="H47" s="181"/>
    </row>
    <row r="48" spans="2:8" s="153" customFormat="1" hidden="1" outlineLevel="2">
      <c r="B48" s="179"/>
      <c r="C48" s="151"/>
      <c r="D48" s="229"/>
      <c r="E48" s="180"/>
      <c r="F48" s="185"/>
      <c r="G48" s="160"/>
      <c r="H48" s="181"/>
    </row>
    <row r="49" spans="2:8" s="153" customFormat="1" hidden="1" outlineLevel="2">
      <c r="C49" s="151"/>
      <c r="D49" s="228" t="s">
        <v>281</v>
      </c>
      <c r="E49" s="182"/>
      <c r="F49" s="186"/>
      <c r="G49" s="160"/>
      <c r="H49" s="181"/>
    </row>
    <row r="50" spans="2:8" outlineLevel="1" collapsed="1">
      <c r="D50" s="229"/>
      <c r="E50" s="180"/>
      <c r="F50" s="185"/>
    </row>
    <row r="51" spans="2:8" ht="38.25" outlineLevel="1">
      <c r="D51" s="229" t="s">
        <v>282</v>
      </c>
      <c r="E51" s="322" t="s">
        <v>501</v>
      </c>
      <c r="F51" s="185"/>
    </row>
    <row r="52" spans="2:8" ht="344.25" outlineLevel="1">
      <c r="D52" s="229" t="s">
        <v>284</v>
      </c>
      <c r="E52" s="355" t="s">
        <v>502</v>
      </c>
      <c r="F52" s="185"/>
      <c r="H52" s="189"/>
    </row>
    <row r="54" spans="2:8" ht="20.100000000000001" customHeight="1">
      <c r="D54" s="201" t="s">
        <v>136</v>
      </c>
      <c r="E54" s="175" t="s">
        <v>47</v>
      </c>
      <c r="G54" s="158" t="s">
        <v>141</v>
      </c>
    </row>
    <row r="55" spans="2:8" ht="13.5" thickBot="1"/>
    <row r="56" spans="2:8" s="155" customFormat="1" ht="13.5" thickBot="1">
      <c r="B56" s="190"/>
      <c r="D56" s="188" t="s">
        <v>137</v>
      </c>
      <c r="E56" s="192" t="s">
        <v>503</v>
      </c>
      <c r="F56" s="177"/>
      <c r="G56" s="158" t="s">
        <v>141</v>
      </c>
      <c r="H56" s="193"/>
    </row>
    <row r="57" spans="2:8" s="156" customFormat="1">
      <c r="B57" s="194"/>
      <c r="C57" s="155"/>
      <c r="D57" s="191"/>
      <c r="E57" s="180" t="s">
        <v>424</v>
      </c>
      <c r="F57" s="195"/>
      <c r="G57" s="161"/>
      <c r="H57" s="196"/>
    </row>
    <row r="58" spans="2:8" s="156" customFormat="1" hidden="1" outlineLevel="2">
      <c r="C58" s="155"/>
      <c r="D58" s="228" t="s">
        <v>278</v>
      </c>
      <c r="E58" s="339"/>
      <c r="F58" s="177"/>
      <c r="G58" s="161"/>
      <c r="H58" s="196"/>
    </row>
    <row r="59" spans="2:8" s="156" customFormat="1" hidden="1" outlineLevel="2">
      <c r="B59" s="194"/>
      <c r="C59" s="155"/>
      <c r="D59" s="229"/>
      <c r="E59" s="180"/>
      <c r="F59" s="195"/>
      <c r="G59" s="161"/>
      <c r="H59" s="196"/>
    </row>
    <row r="60" spans="2:8" s="156" customFormat="1" hidden="1" outlineLevel="2">
      <c r="C60" s="155"/>
      <c r="D60" s="228" t="s">
        <v>279</v>
      </c>
      <c r="E60" s="313"/>
      <c r="F60" s="177"/>
      <c r="G60" s="161"/>
      <c r="H60" s="196"/>
    </row>
    <row r="61" spans="2:8" s="156" customFormat="1" hidden="1" outlineLevel="2">
      <c r="B61" s="194"/>
      <c r="C61" s="155"/>
      <c r="D61" s="229"/>
      <c r="E61" s="180"/>
      <c r="F61" s="195"/>
      <c r="G61" s="161"/>
      <c r="H61" s="196"/>
    </row>
    <row r="62" spans="2:8" s="156" customFormat="1" hidden="1" outlineLevel="2">
      <c r="C62" s="155"/>
      <c r="D62" s="228" t="s">
        <v>280</v>
      </c>
      <c r="E62" s="182"/>
      <c r="F62" s="177"/>
      <c r="G62" s="161"/>
      <c r="H62" s="196"/>
    </row>
    <row r="63" spans="2:8" s="156" customFormat="1" hidden="1" outlineLevel="2">
      <c r="B63" s="194"/>
      <c r="C63" s="155"/>
      <c r="D63" s="229"/>
      <c r="E63" s="180"/>
      <c r="F63" s="195"/>
      <c r="G63" s="161"/>
      <c r="H63" s="196"/>
    </row>
    <row r="64" spans="2:8" s="156" customFormat="1" hidden="1" outlineLevel="2">
      <c r="C64" s="155"/>
      <c r="D64" s="228" t="s">
        <v>281</v>
      </c>
      <c r="E64" s="182"/>
      <c r="F64" s="177"/>
      <c r="G64" s="161"/>
      <c r="H64" s="196"/>
    </row>
    <row r="65" spans="2:8" s="155" customFormat="1" outlineLevel="1" collapsed="1">
      <c r="B65" s="197"/>
      <c r="D65" s="229"/>
      <c r="E65" s="180"/>
      <c r="F65" s="195"/>
      <c r="G65" s="162"/>
      <c r="H65" s="193"/>
    </row>
    <row r="66" spans="2:8" s="155" customFormat="1" ht="51" outlineLevel="1">
      <c r="B66" s="197"/>
      <c r="D66" s="229" t="s">
        <v>282</v>
      </c>
      <c r="E66" s="297" t="s">
        <v>504</v>
      </c>
      <c r="F66" s="195"/>
      <c r="G66" s="162"/>
      <c r="H66" s="193"/>
    </row>
    <row r="67" spans="2:8" s="155" customFormat="1" ht="204" outlineLevel="1">
      <c r="B67" s="197"/>
      <c r="D67" s="229" t="s">
        <v>284</v>
      </c>
      <c r="E67" s="356" t="s">
        <v>505</v>
      </c>
      <c r="F67" s="195"/>
      <c r="G67" s="162"/>
      <c r="H67" s="193"/>
    </row>
    <row r="68" spans="2:8" s="155" customFormat="1">
      <c r="B68" s="197"/>
      <c r="D68" s="191"/>
      <c r="E68" s="166"/>
      <c r="F68" s="198"/>
      <c r="G68" s="162"/>
      <c r="H68" s="193"/>
    </row>
    <row r="69" spans="2:8" s="155" customFormat="1">
      <c r="B69" s="197"/>
      <c r="D69" s="191"/>
      <c r="E69" s="166"/>
      <c r="F69" s="198"/>
      <c r="G69" s="162"/>
      <c r="H69" s="193"/>
    </row>
  </sheetData>
  <sheetProtection selectLockedCells="1" selectUnlockedCells="1"/>
  <mergeCells count="4">
    <mergeCell ref="B1:F1"/>
    <mergeCell ref="C3:E3"/>
    <mergeCell ref="C4:E4"/>
    <mergeCell ref="C5:E5"/>
  </mergeCells>
  <dataValidations count="1">
    <dataValidation type="list" allowBlank="1" showInputMessage="1" showErrorMessage="1" sqref="B11 B26 B41 B56">
      <formula1>"na, 0, 1, 2, 3, 4, 5"</formula1>
    </dataValidation>
  </dataValidations>
  <pageMargins left="0.25" right="0.25" top="0.75" bottom="0.75" header="0.3" footer="0.3"/>
  <pageSetup paperSize="9" scale="65" firstPageNumber="0" fitToHeight="0" orientation="portrait" horizontalDpi="1200" verticalDpi="1200" r:id="rId1"/>
  <headerFooter>
    <oddFooter>&amp;LPrinted on: &amp;D&amp;C&amp;F / 
&amp;A&amp;RPage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279"/>
  <sheetViews>
    <sheetView zoomScaleNormal="100" zoomScaleSheetLayoutView="80" workbookViewId="0">
      <pane ySplit="1" topLeftCell="A2" activePane="bottomLeft" state="frozen"/>
      <selection activeCell="A2" sqref="A2"/>
      <selection pane="bottomLeft" activeCell="C3" sqref="C3:E3"/>
    </sheetView>
  </sheetViews>
  <sheetFormatPr baseColWidth="10" defaultColWidth="11.42578125" defaultRowHeight="12.75" outlineLevelRow="2"/>
  <cols>
    <col min="1" max="1" width="1.7109375" style="90" customWidth="1"/>
    <col min="2" max="2" width="11.7109375" style="137" customWidth="1"/>
    <col min="3" max="3" width="3.7109375" style="137" customWidth="1"/>
    <col min="4" max="4" width="7.7109375" style="142" customWidth="1"/>
    <col min="5" max="5" width="110.7109375" style="137" customWidth="1"/>
    <col min="6" max="6" width="1.7109375" style="137" customWidth="1"/>
    <col min="7" max="7" width="11.7109375" style="85" customWidth="1"/>
    <col min="8" max="8" width="3.7109375" style="137" customWidth="1"/>
    <col min="9" max="9" width="11.7109375" style="137" customWidth="1"/>
    <col min="10" max="10" width="3.7109375" style="137" customWidth="1"/>
    <col min="11" max="16384" width="11.42578125" style="137"/>
  </cols>
  <sheetData>
    <row r="1" spans="1:9" s="126" customFormat="1" ht="60" customHeight="1">
      <c r="A1" s="8"/>
      <c r="B1" s="503" t="s">
        <v>105</v>
      </c>
      <c r="C1" s="500"/>
      <c r="D1" s="500"/>
      <c r="E1" s="500"/>
      <c r="F1" s="127"/>
      <c r="G1" s="114" t="s">
        <v>85</v>
      </c>
      <c r="I1" s="117" t="s">
        <v>487</v>
      </c>
    </row>
    <row r="2" spans="1:9" s="60" customFormat="1" ht="13.5" customHeight="1">
      <c r="B2" s="61"/>
      <c r="C2" s="62"/>
      <c r="D2" s="139"/>
      <c r="E2" s="57"/>
      <c r="F2" s="63"/>
      <c r="G2" s="158" t="s">
        <v>141</v>
      </c>
    </row>
    <row r="3" spans="1:9" s="60" customFormat="1" ht="18" customHeight="1">
      <c r="B3" s="128" t="s">
        <v>172</v>
      </c>
      <c r="C3" s="497">
        <f>Cover!C5</f>
        <v>0</v>
      </c>
      <c r="D3" s="497"/>
      <c r="E3" s="497"/>
      <c r="F3" s="63"/>
      <c r="G3" s="115"/>
    </row>
    <row r="4" spans="1:9" s="60" customFormat="1" ht="18" customHeight="1">
      <c r="B4" s="128" t="s">
        <v>173</v>
      </c>
      <c r="C4" s="497">
        <f>Cover!C7</f>
        <v>0</v>
      </c>
      <c r="D4" s="497"/>
      <c r="E4" s="497"/>
      <c r="F4" s="63"/>
      <c r="G4" s="115"/>
    </row>
    <row r="5" spans="1:9" s="60" customFormat="1" ht="18" customHeight="1">
      <c r="B5" s="129" t="s">
        <v>186</v>
      </c>
      <c r="C5" s="498">
        <f>Cover!C18</f>
        <v>0</v>
      </c>
      <c r="D5" s="498"/>
      <c r="E5" s="498"/>
      <c r="F5" s="63"/>
      <c r="G5" s="115"/>
    </row>
    <row r="6" spans="1:9" s="60" customFormat="1" ht="13.5" thickBot="1">
      <c r="A6" s="90"/>
      <c r="B6" s="130"/>
      <c r="C6" s="131"/>
      <c r="D6" s="140"/>
      <c r="E6" s="131"/>
      <c r="F6" s="63"/>
      <c r="G6" s="85"/>
    </row>
    <row r="7" spans="1:9" s="90" customFormat="1" ht="51.75" thickBot="1">
      <c r="B7" s="135" t="s">
        <v>274</v>
      </c>
      <c r="D7" s="62" t="s">
        <v>275</v>
      </c>
      <c r="E7" s="58"/>
      <c r="F7" s="64"/>
      <c r="G7" s="85"/>
    </row>
    <row r="8" spans="1:9" s="90" customFormat="1" ht="13.5" customHeight="1">
      <c r="B8" s="132"/>
      <c r="D8" s="62"/>
      <c r="E8" s="58"/>
      <c r="F8" s="64"/>
      <c r="G8" s="85"/>
    </row>
    <row r="9" spans="1:9" s="90" customFormat="1" ht="18">
      <c r="B9" s="91"/>
      <c r="D9" s="67">
        <v>25</v>
      </c>
      <c r="E9" s="51" t="s">
        <v>506</v>
      </c>
      <c r="F9" s="66"/>
      <c r="G9" s="158" t="s">
        <v>141</v>
      </c>
    </row>
    <row r="10" spans="1:9" s="90" customFormat="1" ht="13.5" customHeight="1">
      <c r="B10" s="132"/>
      <c r="D10" s="62"/>
      <c r="E10" s="58"/>
      <c r="F10" s="64"/>
      <c r="G10" s="116"/>
    </row>
    <row r="11" spans="1:9" s="90" customFormat="1" ht="18">
      <c r="B11" s="91"/>
      <c r="D11" s="141" t="s">
        <v>106</v>
      </c>
      <c r="E11" s="51" t="s">
        <v>21</v>
      </c>
      <c r="F11" s="66"/>
      <c r="G11" s="158" t="s">
        <v>141</v>
      </c>
    </row>
    <row r="12" spans="1:9" s="90" customFormat="1" ht="13.5" thickBot="1">
      <c r="A12" s="69"/>
      <c r="B12" s="65"/>
      <c r="D12" s="92"/>
      <c r="E12" s="89"/>
      <c r="F12" s="66"/>
      <c r="G12" s="86"/>
    </row>
    <row r="13" spans="1:9" s="90" customFormat="1" ht="30" customHeight="1" thickBot="1">
      <c r="A13" s="69"/>
      <c r="B13" s="71"/>
      <c r="D13" s="207" t="s">
        <v>107</v>
      </c>
      <c r="E13" s="52" t="s">
        <v>507</v>
      </c>
      <c r="F13" s="73"/>
      <c r="G13" s="158" t="s">
        <v>141</v>
      </c>
    </row>
    <row r="14" spans="1:9" s="69" customFormat="1">
      <c r="B14" s="70"/>
      <c r="C14" s="90"/>
      <c r="D14" s="92"/>
      <c r="E14" s="59" t="s">
        <v>508</v>
      </c>
      <c r="F14" s="72"/>
      <c r="G14" s="86"/>
    </row>
    <row r="15" spans="1:9" s="69" customFormat="1" hidden="1" outlineLevel="2">
      <c r="C15" s="90"/>
      <c r="D15" s="228" t="s">
        <v>278</v>
      </c>
      <c r="E15" s="133"/>
      <c r="F15" s="68"/>
      <c r="G15" s="86"/>
    </row>
    <row r="16" spans="1:9" s="69" customFormat="1" hidden="1" outlineLevel="2">
      <c r="B16" s="70"/>
      <c r="C16" s="90"/>
      <c r="D16" s="229"/>
      <c r="E16" s="59"/>
      <c r="F16" s="93"/>
      <c r="G16" s="86"/>
    </row>
    <row r="17" spans="1:7" s="69" customFormat="1" hidden="1" outlineLevel="2">
      <c r="C17" s="90"/>
      <c r="D17" s="228" t="s">
        <v>509</v>
      </c>
      <c r="E17" s="133"/>
      <c r="F17" s="68"/>
      <c r="G17" s="86"/>
    </row>
    <row r="18" spans="1:7" s="69" customFormat="1" hidden="1" outlineLevel="2">
      <c r="B18" s="70"/>
      <c r="C18" s="90"/>
      <c r="D18" s="229"/>
      <c r="E18" s="59"/>
      <c r="F18" s="93"/>
      <c r="G18" s="86"/>
    </row>
    <row r="19" spans="1:7" s="69" customFormat="1" hidden="1" outlineLevel="2">
      <c r="C19" s="90"/>
      <c r="D19" s="228" t="s">
        <v>280</v>
      </c>
      <c r="E19" s="296"/>
      <c r="F19" s="68"/>
      <c r="G19" s="86"/>
    </row>
    <row r="20" spans="1:7" s="69" customFormat="1" hidden="1" outlineLevel="2">
      <c r="A20" s="90"/>
      <c r="B20" s="70"/>
      <c r="C20" s="90"/>
      <c r="D20" s="229"/>
      <c r="E20" s="59"/>
      <c r="F20" s="93"/>
      <c r="G20" s="85"/>
    </row>
    <row r="21" spans="1:7" s="69" customFormat="1" hidden="1" outlineLevel="2">
      <c r="A21" s="90"/>
      <c r="C21" s="90"/>
      <c r="D21" s="228" t="s">
        <v>281</v>
      </c>
      <c r="E21" s="296"/>
      <c r="F21" s="68"/>
      <c r="G21" s="85"/>
    </row>
    <row r="22" spans="1:7" s="69" customFormat="1" outlineLevel="1" collapsed="1">
      <c r="A22" s="90"/>
      <c r="B22" s="70"/>
      <c r="C22" s="90"/>
      <c r="D22" s="229"/>
      <c r="E22" s="59"/>
      <c r="F22" s="72"/>
      <c r="G22" s="85"/>
    </row>
    <row r="23" spans="1:7" s="69" customFormat="1" ht="102" outlineLevel="1">
      <c r="A23" s="90"/>
      <c r="B23" s="70"/>
      <c r="C23" s="90"/>
      <c r="D23" s="229" t="s">
        <v>284</v>
      </c>
      <c r="E23" s="314" t="s">
        <v>510</v>
      </c>
      <c r="F23" s="72"/>
      <c r="G23" s="85"/>
    </row>
    <row r="24" spans="1:7" s="90" customFormat="1" ht="13.5" thickBot="1">
      <c r="B24" s="65"/>
      <c r="D24" s="92"/>
      <c r="E24" s="89"/>
      <c r="F24" s="66"/>
      <c r="G24" s="85"/>
    </row>
    <row r="25" spans="1:7" s="90" customFormat="1" ht="13.5" thickBot="1">
      <c r="A25" s="69"/>
      <c r="B25" s="71"/>
      <c r="D25" s="92" t="s">
        <v>108</v>
      </c>
      <c r="E25" s="52" t="s">
        <v>511</v>
      </c>
      <c r="F25" s="73"/>
      <c r="G25" s="158" t="s">
        <v>141</v>
      </c>
    </row>
    <row r="26" spans="1:7" s="69" customFormat="1">
      <c r="B26" s="70"/>
      <c r="C26" s="90"/>
      <c r="D26" s="92"/>
      <c r="E26" s="59" t="s">
        <v>512</v>
      </c>
      <c r="F26" s="72"/>
      <c r="G26" s="86"/>
    </row>
    <row r="27" spans="1:7" s="69" customFormat="1" hidden="1" outlineLevel="2">
      <c r="C27" s="90"/>
      <c r="D27" s="228" t="s">
        <v>278</v>
      </c>
      <c r="E27" s="133"/>
      <c r="F27" s="68"/>
      <c r="G27" s="86"/>
    </row>
    <row r="28" spans="1:7" s="69" customFormat="1" hidden="1" outlineLevel="2">
      <c r="B28" s="70"/>
      <c r="C28" s="90"/>
      <c r="D28" s="229"/>
      <c r="E28" s="59"/>
      <c r="F28" s="93"/>
      <c r="G28" s="86"/>
    </row>
    <row r="29" spans="1:7" s="69" customFormat="1" hidden="1" outlineLevel="2">
      <c r="C29" s="90"/>
      <c r="D29" s="228" t="s">
        <v>509</v>
      </c>
      <c r="E29" s="133"/>
      <c r="F29" s="68"/>
      <c r="G29" s="86"/>
    </row>
    <row r="30" spans="1:7" s="69" customFormat="1" hidden="1" outlineLevel="2">
      <c r="B30" s="70"/>
      <c r="C30" s="90"/>
      <c r="D30" s="229"/>
      <c r="E30" s="59"/>
      <c r="F30" s="93"/>
      <c r="G30" s="86"/>
    </row>
    <row r="31" spans="1:7" s="69" customFormat="1" hidden="1" outlineLevel="2">
      <c r="C31" s="90"/>
      <c r="D31" s="228" t="s">
        <v>280</v>
      </c>
      <c r="E31" s="296"/>
      <c r="F31" s="68"/>
      <c r="G31" s="86"/>
    </row>
    <row r="32" spans="1:7" s="69" customFormat="1" hidden="1" outlineLevel="2">
      <c r="B32" s="70"/>
      <c r="C32" s="90"/>
      <c r="D32" s="229"/>
      <c r="E32" s="59"/>
      <c r="F32" s="93"/>
      <c r="G32" s="86"/>
    </row>
    <row r="33" spans="1:7" s="69" customFormat="1" hidden="1" outlineLevel="2">
      <c r="A33" s="90"/>
      <c r="C33" s="90"/>
      <c r="D33" s="228" t="s">
        <v>281</v>
      </c>
      <c r="E33" s="296"/>
      <c r="F33" s="68"/>
      <c r="G33" s="85"/>
    </row>
    <row r="34" spans="1:7" s="69" customFormat="1" outlineLevel="1" collapsed="1">
      <c r="A34" s="90"/>
      <c r="B34" s="70"/>
      <c r="C34" s="90"/>
      <c r="D34" s="229"/>
      <c r="E34" s="59"/>
      <c r="F34" s="72"/>
      <c r="G34" s="85"/>
    </row>
    <row r="35" spans="1:7" s="69" customFormat="1" ht="51" outlineLevel="1">
      <c r="A35" s="90"/>
      <c r="B35" s="70"/>
      <c r="C35" s="90"/>
      <c r="D35" s="229" t="s">
        <v>284</v>
      </c>
      <c r="E35" s="297" t="s">
        <v>513</v>
      </c>
      <c r="F35" s="72"/>
      <c r="G35" s="85"/>
    </row>
    <row r="36" spans="1:7" s="90" customFormat="1" ht="13.5" thickBot="1">
      <c r="B36" s="91"/>
      <c r="D36" s="92"/>
      <c r="E36" s="59"/>
      <c r="F36" s="72"/>
      <c r="G36" s="116"/>
    </row>
    <row r="37" spans="1:7" s="90" customFormat="1" ht="26.25" thickBot="1">
      <c r="B37" s="71"/>
      <c r="D37" s="92" t="s">
        <v>109</v>
      </c>
      <c r="E37" s="52" t="s">
        <v>514</v>
      </c>
      <c r="F37" s="73"/>
      <c r="G37" s="158" t="s">
        <v>141</v>
      </c>
    </row>
    <row r="38" spans="1:7" s="69" customFormat="1">
      <c r="B38" s="70"/>
      <c r="C38" s="90"/>
      <c r="D38" s="92"/>
      <c r="E38" s="59" t="s">
        <v>508</v>
      </c>
      <c r="F38" s="72"/>
      <c r="G38" s="86"/>
    </row>
    <row r="39" spans="1:7" s="69" customFormat="1" hidden="1" outlineLevel="2">
      <c r="C39" s="90"/>
      <c r="D39" s="228" t="s">
        <v>278</v>
      </c>
      <c r="E39" s="133"/>
      <c r="F39" s="68"/>
      <c r="G39" s="86"/>
    </row>
    <row r="40" spans="1:7" s="69" customFormat="1" hidden="1" outlineLevel="2">
      <c r="B40" s="70"/>
      <c r="C40" s="90"/>
      <c r="D40" s="229"/>
      <c r="E40" s="59"/>
      <c r="F40" s="93"/>
      <c r="G40" s="86"/>
    </row>
    <row r="41" spans="1:7" s="69" customFormat="1" hidden="1" outlineLevel="2">
      <c r="C41" s="90"/>
      <c r="D41" s="228" t="s">
        <v>509</v>
      </c>
      <c r="E41" s="133"/>
      <c r="F41" s="68"/>
      <c r="G41" s="86"/>
    </row>
    <row r="42" spans="1:7" s="69" customFormat="1" hidden="1" outlineLevel="2">
      <c r="B42" s="70"/>
      <c r="C42" s="90"/>
      <c r="D42" s="229"/>
      <c r="E42" s="59"/>
      <c r="F42" s="93"/>
      <c r="G42" s="86"/>
    </row>
    <row r="43" spans="1:7" s="69" customFormat="1" hidden="1" outlineLevel="2">
      <c r="C43" s="90"/>
      <c r="D43" s="228" t="s">
        <v>280</v>
      </c>
      <c r="E43" s="296"/>
      <c r="F43" s="68"/>
      <c r="G43" s="86"/>
    </row>
    <row r="44" spans="1:7" s="69" customFormat="1" hidden="1" outlineLevel="2">
      <c r="B44" s="70"/>
      <c r="C44" s="90"/>
      <c r="D44" s="229"/>
      <c r="E44" s="59"/>
      <c r="F44" s="93"/>
      <c r="G44" s="86"/>
    </row>
    <row r="45" spans="1:7" s="69" customFormat="1" hidden="1" outlineLevel="2">
      <c r="C45" s="90"/>
      <c r="D45" s="228" t="s">
        <v>281</v>
      </c>
      <c r="E45" s="296"/>
      <c r="F45" s="68"/>
      <c r="G45" s="86"/>
    </row>
    <row r="46" spans="1:7" s="69" customFormat="1" outlineLevel="1" collapsed="1">
      <c r="B46" s="70"/>
      <c r="C46" s="90"/>
      <c r="D46" s="229"/>
      <c r="E46" s="59"/>
      <c r="F46" s="72"/>
      <c r="G46" s="85"/>
    </row>
    <row r="47" spans="1:7" s="90" customFormat="1" ht="25.5" outlineLevel="1">
      <c r="B47" s="91"/>
      <c r="D47" s="229" t="s">
        <v>284</v>
      </c>
      <c r="E47" s="297" t="s">
        <v>515</v>
      </c>
      <c r="F47" s="72"/>
      <c r="G47" s="85"/>
    </row>
    <row r="48" spans="1:7" s="90" customFormat="1" ht="13.5" thickBot="1">
      <c r="B48" s="91"/>
      <c r="D48" s="92"/>
      <c r="E48" s="136"/>
      <c r="F48" s="72"/>
      <c r="G48" s="85"/>
    </row>
    <row r="49" spans="1:7" s="90" customFormat="1" ht="13.5" thickBot="1">
      <c r="B49" s="71"/>
      <c r="D49" s="207" t="s">
        <v>110</v>
      </c>
      <c r="E49" s="52" t="s">
        <v>516</v>
      </c>
      <c r="F49" s="66"/>
      <c r="G49" s="158" t="s">
        <v>141</v>
      </c>
    </row>
    <row r="50" spans="1:7" s="90" customFormat="1">
      <c r="B50" s="91"/>
      <c r="D50" s="92"/>
      <c r="E50" s="59" t="s">
        <v>508</v>
      </c>
      <c r="F50" s="66"/>
      <c r="G50" s="116"/>
    </row>
    <row r="51" spans="1:7" s="90" customFormat="1" hidden="1" outlineLevel="2">
      <c r="A51" s="69"/>
      <c r="B51" s="69"/>
      <c r="D51" s="228" t="s">
        <v>278</v>
      </c>
      <c r="E51" s="133"/>
      <c r="F51" s="66"/>
      <c r="G51" s="88"/>
    </row>
    <row r="52" spans="1:7" s="90" customFormat="1" hidden="1" outlineLevel="2">
      <c r="A52" s="69"/>
      <c r="B52" s="70"/>
      <c r="D52" s="229"/>
      <c r="E52" s="59"/>
      <c r="F52" s="66"/>
      <c r="G52" s="88"/>
    </row>
    <row r="53" spans="1:7" s="90" customFormat="1" hidden="1" outlineLevel="2">
      <c r="A53" s="69"/>
      <c r="B53" s="69"/>
      <c r="D53" s="228" t="s">
        <v>509</v>
      </c>
      <c r="E53" s="133"/>
      <c r="F53" s="66"/>
      <c r="G53" s="88"/>
    </row>
    <row r="54" spans="1:7" s="90" customFormat="1" hidden="1" outlineLevel="2">
      <c r="A54" s="69"/>
      <c r="B54" s="70"/>
      <c r="D54" s="229"/>
      <c r="E54" s="59"/>
      <c r="F54" s="66"/>
      <c r="G54" s="88"/>
    </row>
    <row r="55" spans="1:7" s="90" customFormat="1" hidden="1" outlineLevel="2">
      <c r="A55" s="69"/>
      <c r="B55" s="69"/>
      <c r="D55" s="228" t="s">
        <v>280</v>
      </c>
      <c r="E55" s="296"/>
      <c r="F55" s="66"/>
      <c r="G55" s="88"/>
    </row>
    <row r="56" spans="1:7" s="90" customFormat="1" hidden="1" outlineLevel="2">
      <c r="A56" s="69"/>
      <c r="B56" s="70"/>
      <c r="D56" s="229"/>
      <c r="E56" s="59"/>
      <c r="F56" s="66"/>
      <c r="G56" s="88"/>
    </row>
    <row r="57" spans="1:7" s="90" customFormat="1" hidden="1" outlineLevel="2">
      <c r="A57" s="69"/>
      <c r="B57" s="69"/>
      <c r="D57" s="228" t="s">
        <v>281</v>
      </c>
      <c r="E57" s="296"/>
      <c r="F57" s="66"/>
      <c r="G57" s="88"/>
    </row>
    <row r="58" spans="1:7" s="90" customFormat="1" outlineLevel="1" collapsed="1">
      <c r="A58" s="69"/>
      <c r="B58" s="91"/>
      <c r="D58" s="229"/>
      <c r="E58" s="89"/>
      <c r="F58" s="66"/>
      <c r="G58" s="88"/>
    </row>
    <row r="59" spans="1:7" s="90" customFormat="1" ht="38.25" outlineLevel="1">
      <c r="B59" s="91"/>
      <c r="D59" s="229" t="s">
        <v>284</v>
      </c>
      <c r="E59" s="297" t="s">
        <v>517</v>
      </c>
      <c r="F59" s="66"/>
      <c r="G59" s="87"/>
    </row>
    <row r="60" spans="1:7" s="90" customFormat="1" ht="13.5" thickBot="1">
      <c r="B60" s="91"/>
      <c r="D60" s="92"/>
      <c r="E60" s="136"/>
      <c r="F60" s="66"/>
      <c r="G60" s="87"/>
    </row>
    <row r="61" spans="1:7" s="90" customFormat="1" ht="13.5" thickBot="1">
      <c r="B61" s="71"/>
      <c r="D61" s="92" t="s">
        <v>111</v>
      </c>
      <c r="E61" s="52" t="s">
        <v>518</v>
      </c>
      <c r="F61" s="73"/>
      <c r="G61" s="158" t="s">
        <v>141</v>
      </c>
    </row>
    <row r="62" spans="1:7" s="69" customFormat="1">
      <c r="A62" s="90"/>
      <c r="B62" s="70"/>
      <c r="C62" s="90"/>
      <c r="D62" s="92"/>
      <c r="E62" s="59" t="s">
        <v>519</v>
      </c>
      <c r="F62" s="72"/>
      <c r="G62" s="85"/>
    </row>
    <row r="63" spans="1:7" s="90" customFormat="1" hidden="1" outlineLevel="2">
      <c r="A63" s="74"/>
      <c r="B63" s="69"/>
      <c r="D63" s="228" t="s">
        <v>278</v>
      </c>
      <c r="E63" s="133"/>
      <c r="F63" s="66"/>
      <c r="G63" s="85"/>
    </row>
    <row r="64" spans="1:7" s="90" customFormat="1" hidden="1" outlineLevel="2">
      <c r="A64" s="75"/>
      <c r="B64" s="70"/>
      <c r="D64" s="229"/>
      <c r="E64" s="59"/>
      <c r="F64" s="66"/>
      <c r="G64" s="85"/>
    </row>
    <row r="65" spans="1:7" s="90" customFormat="1" hidden="1" outlineLevel="2">
      <c r="A65" s="75"/>
      <c r="B65" s="69"/>
      <c r="D65" s="228" t="s">
        <v>509</v>
      </c>
      <c r="E65" s="133"/>
      <c r="F65" s="66"/>
      <c r="G65" s="85"/>
    </row>
    <row r="66" spans="1:7" s="90" customFormat="1" hidden="1" outlineLevel="2">
      <c r="A66" s="75"/>
      <c r="B66" s="70"/>
      <c r="D66" s="229"/>
      <c r="E66" s="59"/>
      <c r="F66" s="66"/>
      <c r="G66" s="85"/>
    </row>
    <row r="67" spans="1:7" s="90" customFormat="1" hidden="1" outlineLevel="2">
      <c r="A67" s="75"/>
      <c r="B67" s="69"/>
      <c r="D67" s="228" t="s">
        <v>280</v>
      </c>
      <c r="E67" s="296"/>
      <c r="F67" s="66"/>
      <c r="G67" s="85"/>
    </row>
    <row r="68" spans="1:7" s="90" customFormat="1" hidden="1" outlineLevel="2">
      <c r="A68" s="75"/>
      <c r="B68" s="70"/>
      <c r="D68" s="229"/>
      <c r="E68" s="59"/>
      <c r="F68" s="66"/>
      <c r="G68" s="85"/>
    </row>
    <row r="69" spans="1:7" s="90" customFormat="1" hidden="1" outlineLevel="2">
      <c r="A69" s="75"/>
      <c r="B69" s="69"/>
      <c r="D69" s="228" t="s">
        <v>281</v>
      </c>
      <c r="E69" s="296"/>
      <c r="F69" s="66"/>
      <c r="G69" s="85"/>
    </row>
    <row r="70" spans="1:7" s="69" customFormat="1" outlineLevel="1" collapsed="1">
      <c r="A70" s="75"/>
      <c r="B70" s="70"/>
      <c r="C70" s="90"/>
      <c r="D70" s="229"/>
      <c r="E70" s="59"/>
      <c r="F70" s="72"/>
      <c r="G70" s="85"/>
    </row>
    <row r="71" spans="1:7" s="90" customFormat="1" ht="51" outlineLevel="1">
      <c r="A71" s="74"/>
      <c r="B71" s="91"/>
      <c r="D71" s="229" t="s">
        <v>284</v>
      </c>
      <c r="E71" s="297" t="s">
        <v>520</v>
      </c>
      <c r="F71" s="72"/>
      <c r="G71" s="85"/>
    </row>
    <row r="72" spans="1:7" s="90" customFormat="1" ht="13.5" thickBot="1">
      <c r="A72" s="74"/>
      <c r="B72" s="91"/>
      <c r="D72" s="92"/>
      <c r="E72" s="136"/>
      <c r="F72" s="72"/>
      <c r="G72" s="85"/>
    </row>
    <row r="73" spans="1:7" s="90" customFormat="1" ht="13.5" thickBot="1">
      <c r="A73" s="74"/>
      <c r="B73" s="71"/>
      <c r="D73" s="207" t="s">
        <v>112</v>
      </c>
      <c r="E73" s="52" t="s">
        <v>521</v>
      </c>
      <c r="F73" s="73"/>
      <c r="G73" s="158" t="s">
        <v>141</v>
      </c>
    </row>
    <row r="74" spans="1:7" s="69" customFormat="1">
      <c r="A74" s="74"/>
      <c r="B74" s="70"/>
      <c r="C74" s="90"/>
      <c r="D74" s="92"/>
      <c r="E74" s="59" t="s">
        <v>522</v>
      </c>
      <c r="F74" s="72"/>
      <c r="G74" s="85"/>
    </row>
    <row r="75" spans="1:7" s="90" customFormat="1" hidden="1" outlineLevel="2">
      <c r="B75" s="69"/>
      <c r="D75" s="228" t="s">
        <v>278</v>
      </c>
      <c r="E75" s="133"/>
      <c r="F75" s="66"/>
      <c r="G75" s="85"/>
    </row>
    <row r="76" spans="1:7" s="90" customFormat="1" hidden="1" outlineLevel="2">
      <c r="B76" s="70"/>
      <c r="D76" s="229"/>
      <c r="E76" s="59"/>
      <c r="F76" s="66"/>
      <c r="G76" s="85"/>
    </row>
    <row r="77" spans="1:7" s="90" customFormat="1" hidden="1" outlineLevel="2">
      <c r="B77" s="69"/>
      <c r="D77" s="228" t="s">
        <v>509</v>
      </c>
      <c r="E77" s="133"/>
      <c r="F77" s="66"/>
      <c r="G77" s="85"/>
    </row>
    <row r="78" spans="1:7" s="90" customFormat="1" hidden="1" outlineLevel="2">
      <c r="B78" s="70"/>
      <c r="D78" s="229"/>
      <c r="E78" s="59"/>
      <c r="F78" s="66"/>
      <c r="G78" s="85"/>
    </row>
    <row r="79" spans="1:7" s="90" customFormat="1" hidden="1" outlineLevel="2">
      <c r="B79" s="69"/>
      <c r="D79" s="228" t="s">
        <v>280</v>
      </c>
      <c r="E79" s="296"/>
      <c r="F79" s="66"/>
      <c r="G79" s="85"/>
    </row>
    <row r="80" spans="1:7" s="90" customFormat="1" hidden="1" outlineLevel="2">
      <c r="B80" s="70"/>
      <c r="D80" s="229"/>
      <c r="E80" s="59"/>
      <c r="F80" s="66"/>
      <c r="G80" s="85"/>
    </row>
    <row r="81" spans="2:7" s="90" customFormat="1" hidden="1" outlineLevel="2">
      <c r="B81" s="69"/>
      <c r="D81" s="228" t="s">
        <v>281</v>
      </c>
      <c r="E81" s="296"/>
      <c r="F81" s="66"/>
      <c r="G81" s="85"/>
    </row>
    <row r="82" spans="2:7" s="90" customFormat="1" outlineLevel="1" collapsed="1">
      <c r="B82" s="69"/>
      <c r="D82" s="229"/>
      <c r="E82" s="134"/>
      <c r="F82" s="66"/>
      <c r="G82" s="85"/>
    </row>
    <row r="83" spans="2:7" s="90" customFormat="1" ht="51" outlineLevel="1">
      <c r="B83" s="91"/>
      <c r="D83" s="229" t="s">
        <v>284</v>
      </c>
      <c r="E83" s="297" t="s">
        <v>523</v>
      </c>
      <c r="F83" s="72"/>
      <c r="G83" s="85"/>
    </row>
    <row r="84" spans="2:7" s="90" customFormat="1" ht="13.5" thickBot="1">
      <c r="B84" s="91"/>
      <c r="D84" s="92"/>
      <c r="E84" s="89"/>
      <c r="F84" s="66"/>
      <c r="G84" s="85"/>
    </row>
    <row r="85" spans="2:7" s="90" customFormat="1" ht="13.5" thickBot="1">
      <c r="B85" s="71"/>
      <c r="D85" s="92" t="s">
        <v>113</v>
      </c>
      <c r="E85" s="52" t="s">
        <v>524</v>
      </c>
      <c r="F85" s="66"/>
      <c r="G85" s="158" t="s">
        <v>141</v>
      </c>
    </row>
    <row r="86" spans="2:7" s="90" customFormat="1">
      <c r="B86" s="70"/>
      <c r="D86" s="92"/>
      <c r="E86" s="357" t="s">
        <v>512</v>
      </c>
      <c r="F86" s="66"/>
      <c r="G86" s="85"/>
    </row>
    <row r="87" spans="2:7" s="90" customFormat="1" hidden="1" outlineLevel="2">
      <c r="B87" s="69"/>
      <c r="D87" s="228" t="s">
        <v>278</v>
      </c>
      <c r="E87" s="273"/>
      <c r="F87" s="66"/>
      <c r="G87" s="85"/>
    </row>
    <row r="88" spans="2:7" s="90" customFormat="1" hidden="1" outlineLevel="2">
      <c r="B88" s="70"/>
      <c r="D88" s="229"/>
      <c r="E88" s="59"/>
      <c r="F88" s="66"/>
      <c r="G88" s="85"/>
    </row>
    <row r="89" spans="2:7" s="90" customFormat="1" hidden="1" outlineLevel="2">
      <c r="B89" s="69"/>
      <c r="D89" s="228" t="s">
        <v>509</v>
      </c>
      <c r="E89" s="133"/>
      <c r="F89" s="66"/>
      <c r="G89" s="85"/>
    </row>
    <row r="90" spans="2:7" s="90" customFormat="1" hidden="1" outlineLevel="2">
      <c r="B90" s="70"/>
      <c r="D90" s="229"/>
      <c r="E90" s="59"/>
      <c r="F90" s="66"/>
      <c r="G90" s="85"/>
    </row>
    <row r="91" spans="2:7" s="90" customFormat="1" hidden="1" outlineLevel="2">
      <c r="B91" s="69"/>
      <c r="D91" s="228" t="s">
        <v>280</v>
      </c>
      <c r="E91" s="296"/>
      <c r="F91" s="66"/>
      <c r="G91" s="85"/>
    </row>
    <row r="92" spans="2:7" s="90" customFormat="1" hidden="1" outlineLevel="2">
      <c r="B92" s="70"/>
      <c r="D92" s="229"/>
      <c r="E92" s="59"/>
      <c r="F92" s="66"/>
      <c r="G92" s="85"/>
    </row>
    <row r="93" spans="2:7" s="90" customFormat="1" hidden="1" outlineLevel="2">
      <c r="B93" s="69"/>
      <c r="D93" s="228" t="s">
        <v>281</v>
      </c>
      <c r="E93" s="296"/>
      <c r="F93" s="66"/>
      <c r="G93" s="85"/>
    </row>
    <row r="94" spans="2:7" s="90" customFormat="1" outlineLevel="1" collapsed="1">
      <c r="B94" s="70"/>
      <c r="D94" s="229"/>
      <c r="E94" s="59"/>
      <c r="F94" s="66"/>
      <c r="G94" s="85"/>
    </row>
    <row r="95" spans="2:7" s="90" customFormat="1" ht="51" outlineLevel="1">
      <c r="B95" s="91"/>
      <c r="D95" s="229" t="s">
        <v>284</v>
      </c>
      <c r="E95" s="314" t="s">
        <v>525</v>
      </c>
      <c r="F95" s="66"/>
      <c r="G95" s="85"/>
    </row>
    <row r="96" spans="2:7" s="90" customFormat="1" ht="13.5" thickBot="1">
      <c r="B96" s="91"/>
      <c r="D96" s="92"/>
      <c r="E96" s="89"/>
      <c r="F96" s="66"/>
      <c r="G96" s="85"/>
    </row>
    <row r="97" spans="1:7" s="90" customFormat="1" ht="13.5" thickBot="1">
      <c r="B97" s="71"/>
      <c r="D97" s="207" t="s">
        <v>114</v>
      </c>
      <c r="E97" s="52" t="s">
        <v>526</v>
      </c>
      <c r="F97" s="73"/>
      <c r="G97" s="158" t="s">
        <v>141</v>
      </c>
    </row>
    <row r="98" spans="1:7" s="69" customFormat="1">
      <c r="A98" s="90"/>
      <c r="B98" s="70"/>
      <c r="C98" s="90"/>
      <c r="D98" s="92"/>
      <c r="E98" s="59" t="s">
        <v>508</v>
      </c>
      <c r="F98" s="72"/>
      <c r="G98" s="85"/>
    </row>
    <row r="99" spans="1:7" s="90" customFormat="1" hidden="1" outlineLevel="2">
      <c r="B99" s="69"/>
      <c r="D99" s="228" t="s">
        <v>278</v>
      </c>
      <c r="E99" s="133"/>
      <c r="F99" s="66"/>
      <c r="G99" s="85"/>
    </row>
    <row r="100" spans="1:7" s="90" customFormat="1" hidden="1" outlineLevel="2">
      <c r="B100" s="70"/>
      <c r="D100" s="229"/>
      <c r="E100" s="59"/>
      <c r="F100" s="66"/>
      <c r="G100" s="85"/>
    </row>
    <row r="101" spans="1:7" s="90" customFormat="1" hidden="1" outlineLevel="2">
      <c r="B101" s="69"/>
      <c r="D101" s="228" t="s">
        <v>509</v>
      </c>
      <c r="E101" s="133"/>
      <c r="F101" s="66"/>
      <c r="G101" s="85"/>
    </row>
    <row r="102" spans="1:7" s="90" customFormat="1" hidden="1" outlineLevel="2">
      <c r="B102" s="70"/>
      <c r="D102" s="229"/>
      <c r="E102" s="59"/>
      <c r="F102" s="66"/>
      <c r="G102" s="85"/>
    </row>
    <row r="103" spans="1:7" s="90" customFormat="1" hidden="1" outlineLevel="2">
      <c r="B103" s="69"/>
      <c r="D103" s="228" t="s">
        <v>280</v>
      </c>
      <c r="E103" s="296"/>
      <c r="F103" s="66"/>
      <c r="G103" s="85"/>
    </row>
    <row r="104" spans="1:7" s="90" customFormat="1" hidden="1" outlineLevel="2">
      <c r="B104" s="70"/>
      <c r="D104" s="229"/>
      <c r="E104" s="59"/>
      <c r="F104" s="66"/>
      <c r="G104" s="85"/>
    </row>
    <row r="105" spans="1:7" s="90" customFormat="1" hidden="1" outlineLevel="2">
      <c r="B105" s="69"/>
      <c r="D105" s="228" t="s">
        <v>281</v>
      </c>
      <c r="E105" s="296"/>
      <c r="F105" s="66"/>
      <c r="G105" s="85"/>
    </row>
    <row r="106" spans="1:7" s="90" customFormat="1" outlineLevel="1" collapsed="1">
      <c r="B106" s="65"/>
      <c r="D106" s="229"/>
      <c r="E106" s="89"/>
      <c r="F106" s="66"/>
      <c r="G106" s="85"/>
    </row>
    <row r="107" spans="1:7" s="90" customFormat="1" ht="51" outlineLevel="1">
      <c r="B107" s="91"/>
      <c r="D107" s="229" t="s">
        <v>284</v>
      </c>
      <c r="E107" s="297" t="s">
        <v>527</v>
      </c>
      <c r="F107" s="66"/>
      <c r="G107" s="85"/>
    </row>
    <row r="108" spans="1:7" s="90" customFormat="1">
      <c r="B108" s="91"/>
      <c r="D108" s="92"/>
      <c r="E108" s="89"/>
      <c r="F108" s="66"/>
      <c r="G108" s="85"/>
    </row>
    <row r="109" spans="1:7" s="90" customFormat="1" ht="18">
      <c r="B109" s="91"/>
      <c r="D109" s="141" t="s">
        <v>115</v>
      </c>
      <c r="E109" s="51" t="s">
        <v>528</v>
      </c>
      <c r="F109" s="66"/>
      <c r="G109" s="158" t="s">
        <v>141</v>
      </c>
    </row>
    <row r="110" spans="1:7" s="90" customFormat="1" ht="13.5" thickBot="1">
      <c r="B110" s="65"/>
      <c r="D110" s="92"/>
      <c r="E110" s="89"/>
      <c r="F110" s="66"/>
      <c r="G110" s="85"/>
    </row>
    <row r="111" spans="1:7" s="90" customFormat="1" ht="13.5" thickBot="1">
      <c r="B111" s="71"/>
      <c r="D111" s="92" t="s">
        <v>116</v>
      </c>
      <c r="E111" s="52" t="s">
        <v>529</v>
      </c>
      <c r="F111" s="73"/>
      <c r="G111" s="158" t="s">
        <v>141</v>
      </c>
    </row>
    <row r="112" spans="1:7" s="69" customFormat="1">
      <c r="A112" s="90"/>
      <c r="B112" s="70"/>
      <c r="C112" s="90"/>
      <c r="D112" s="92"/>
      <c r="E112" s="59" t="s">
        <v>432</v>
      </c>
      <c r="F112" s="72"/>
      <c r="G112" s="85"/>
    </row>
    <row r="113" spans="1:7" s="69" customFormat="1" hidden="1" outlineLevel="2">
      <c r="A113" s="90"/>
      <c r="C113" s="90"/>
      <c r="D113" s="228" t="s">
        <v>278</v>
      </c>
      <c r="E113" s="133"/>
      <c r="F113" s="72"/>
      <c r="G113" s="85"/>
    </row>
    <row r="114" spans="1:7" s="69" customFormat="1" hidden="1" outlineLevel="2">
      <c r="A114" s="90"/>
      <c r="B114" s="70"/>
      <c r="C114" s="90"/>
      <c r="D114" s="229"/>
      <c r="E114" s="59"/>
      <c r="F114" s="72"/>
      <c r="G114" s="85"/>
    </row>
    <row r="115" spans="1:7" s="69" customFormat="1" hidden="1" outlineLevel="2">
      <c r="A115" s="90"/>
      <c r="C115" s="90"/>
      <c r="D115" s="228" t="s">
        <v>509</v>
      </c>
      <c r="E115" s="133"/>
      <c r="F115" s="72"/>
      <c r="G115" s="85"/>
    </row>
    <row r="116" spans="1:7" s="69" customFormat="1" hidden="1" outlineLevel="2">
      <c r="A116" s="90"/>
      <c r="B116" s="70"/>
      <c r="C116" s="90"/>
      <c r="D116" s="229"/>
      <c r="E116" s="59"/>
      <c r="F116" s="72"/>
      <c r="G116" s="85"/>
    </row>
    <row r="117" spans="1:7" s="69" customFormat="1" hidden="1" outlineLevel="2">
      <c r="A117" s="90"/>
      <c r="C117" s="90"/>
      <c r="D117" s="228" t="s">
        <v>280</v>
      </c>
      <c r="E117" s="358"/>
      <c r="F117" s="72"/>
      <c r="G117" s="85"/>
    </row>
    <row r="118" spans="1:7" s="69" customFormat="1" hidden="1" outlineLevel="2">
      <c r="A118" s="90"/>
      <c r="B118" s="70"/>
      <c r="C118" s="90"/>
      <c r="D118" s="229"/>
      <c r="E118" s="59"/>
      <c r="F118" s="72"/>
      <c r="G118" s="85"/>
    </row>
    <row r="119" spans="1:7" s="69" customFormat="1" hidden="1" outlineLevel="2">
      <c r="A119" s="90"/>
      <c r="C119" s="90"/>
      <c r="D119" s="228" t="s">
        <v>281</v>
      </c>
      <c r="E119" s="358"/>
      <c r="F119" s="72"/>
      <c r="G119" s="85"/>
    </row>
    <row r="120" spans="1:7" s="69" customFormat="1" outlineLevel="1" collapsed="1">
      <c r="A120" s="90"/>
      <c r="B120" s="70"/>
      <c r="C120" s="90"/>
      <c r="D120" s="229"/>
      <c r="E120" s="59"/>
      <c r="F120" s="72"/>
      <c r="G120" s="85"/>
    </row>
    <row r="121" spans="1:7" s="69" customFormat="1" ht="38.25" outlineLevel="1">
      <c r="A121" s="90"/>
      <c r="B121" s="70"/>
      <c r="C121" s="90"/>
      <c r="D121" s="229" t="s">
        <v>284</v>
      </c>
      <c r="E121" s="297" t="s">
        <v>530</v>
      </c>
      <c r="F121" s="72"/>
      <c r="G121" s="85"/>
    </row>
    <row r="122" spans="1:7" ht="13.5" thickBot="1"/>
    <row r="123" spans="1:7" s="90" customFormat="1" ht="13.5" thickBot="1">
      <c r="B123" s="71"/>
      <c r="D123" s="207" t="s">
        <v>117</v>
      </c>
      <c r="E123" s="52" t="s">
        <v>531</v>
      </c>
      <c r="F123" s="73"/>
      <c r="G123" s="158" t="s">
        <v>141</v>
      </c>
    </row>
    <row r="124" spans="1:7" s="69" customFormat="1">
      <c r="A124" s="90"/>
      <c r="B124" s="70"/>
      <c r="C124" s="90"/>
      <c r="D124" s="92"/>
      <c r="E124" s="59" t="s">
        <v>532</v>
      </c>
      <c r="F124" s="72"/>
      <c r="G124" s="85"/>
    </row>
    <row r="125" spans="1:7" s="69" customFormat="1" hidden="1" outlineLevel="2">
      <c r="A125" s="90"/>
      <c r="C125" s="90"/>
      <c r="D125" s="228" t="s">
        <v>278</v>
      </c>
      <c r="E125" s="133"/>
      <c r="F125" s="72"/>
      <c r="G125" s="85"/>
    </row>
    <row r="126" spans="1:7" s="69" customFormat="1" hidden="1" outlineLevel="2">
      <c r="A126" s="90"/>
      <c r="B126" s="70"/>
      <c r="C126" s="90"/>
      <c r="D126" s="229"/>
      <c r="E126" s="59"/>
      <c r="F126" s="72"/>
      <c r="G126" s="85"/>
    </row>
    <row r="127" spans="1:7" s="69" customFormat="1" hidden="1" outlineLevel="2">
      <c r="A127" s="90"/>
      <c r="C127" s="90"/>
      <c r="D127" s="228" t="s">
        <v>509</v>
      </c>
      <c r="E127" s="133"/>
      <c r="F127" s="72"/>
      <c r="G127" s="85"/>
    </row>
    <row r="128" spans="1:7" s="69" customFormat="1" hidden="1" outlineLevel="2">
      <c r="A128" s="90"/>
      <c r="B128" s="70"/>
      <c r="C128" s="90"/>
      <c r="D128" s="229"/>
      <c r="E128" s="59"/>
      <c r="F128" s="72"/>
      <c r="G128" s="85"/>
    </row>
    <row r="129" spans="1:7" s="69" customFormat="1" hidden="1" outlineLevel="2">
      <c r="A129" s="90"/>
      <c r="C129" s="90"/>
      <c r="D129" s="228" t="s">
        <v>280</v>
      </c>
      <c r="E129" s="358"/>
      <c r="F129" s="72"/>
      <c r="G129" s="85"/>
    </row>
    <row r="130" spans="1:7" s="69" customFormat="1" hidden="1" outlineLevel="2">
      <c r="A130" s="90"/>
      <c r="B130" s="70"/>
      <c r="C130" s="90"/>
      <c r="D130" s="229"/>
      <c r="E130" s="59"/>
      <c r="F130" s="72"/>
      <c r="G130" s="85"/>
    </row>
    <row r="131" spans="1:7" s="69" customFormat="1" hidden="1" outlineLevel="2">
      <c r="A131" s="90"/>
      <c r="C131" s="90"/>
      <c r="D131" s="228" t="s">
        <v>281</v>
      </c>
      <c r="E131" s="358"/>
      <c r="F131" s="72"/>
      <c r="G131" s="85"/>
    </row>
    <row r="132" spans="1:7" s="69" customFormat="1" outlineLevel="1" collapsed="1">
      <c r="A132" s="90"/>
      <c r="B132" s="70"/>
      <c r="C132" s="90"/>
      <c r="D132" s="229"/>
      <c r="E132" s="59"/>
      <c r="F132" s="72"/>
      <c r="G132" s="85"/>
    </row>
    <row r="133" spans="1:7" s="69" customFormat="1" ht="89.25" outlineLevel="1">
      <c r="A133" s="90"/>
      <c r="B133" s="70"/>
      <c r="C133" s="90"/>
      <c r="D133" s="229" t="s">
        <v>284</v>
      </c>
      <c r="E133" s="346" t="s">
        <v>533</v>
      </c>
      <c r="F133" s="72"/>
      <c r="G133" s="85"/>
    </row>
    <row r="134" spans="1:7" ht="13.5" thickBot="1"/>
    <row r="135" spans="1:7" s="90" customFormat="1" ht="26.25" thickBot="1">
      <c r="B135" s="71"/>
      <c r="D135" s="207" t="s">
        <v>118</v>
      </c>
      <c r="E135" s="52" t="s">
        <v>534</v>
      </c>
      <c r="F135" s="73"/>
      <c r="G135" s="158" t="s">
        <v>141</v>
      </c>
    </row>
    <row r="136" spans="1:7" s="69" customFormat="1">
      <c r="A136" s="90"/>
      <c r="B136" s="70"/>
      <c r="C136" s="90"/>
      <c r="D136" s="92"/>
      <c r="E136" s="59" t="s">
        <v>494</v>
      </c>
      <c r="F136" s="72"/>
      <c r="G136" s="85"/>
    </row>
    <row r="137" spans="1:7" s="69" customFormat="1" hidden="1" outlineLevel="2">
      <c r="A137" s="90"/>
      <c r="C137" s="90"/>
      <c r="D137" s="228" t="s">
        <v>278</v>
      </c>
      <c r="E137" s="133"/>
      <c r="F137" s="72"/>
      <c r="G137" s="85"/>
    </row>
    <row r="138" spans="1:7" s="69" customFormat="1" hidden="1" outlineLevel="2">
      <c r="A138" s="90"/>
      <c r="B138" s="70"/>
      <c r="C138" s="90"/>
      <c r="D138" s="229"/>
      <c r="E138" s="59"/>
      <c r="F138" s="72"/>
      <c r="G138" s="85"/>
    </row>
    <row r="139" spans="1:7" s="69" customFormat="1" hidden="1" outlineLevel="2">
      <c r="A139" s="90"/>
      <c r="C139" s="90"/>
      <c r="D139" s="228" t="s">
        <v>509</v>
      </c>
      <c r="E139" s="133"/>
      <c r="F139" s="72"/>
      <c r="G139" s="85"/>
    </row>
    <row r="140" spans="1:7" s="69" customFormat="1" hidden="1" outlineLevel="2">
      <c r="A140" s="90"/>
      <c r="B140" s="70"/>
      <c r="C140" s="90"/>
      <c r="D140" s="229"/>
      <c r="E140" s="59"/>
      <c r="F140" s="72"/>
      <c r="G140" s="85"/>
    </row>
    <row r="141" spans="1:7" s="69" customFormat="1" hidden="1" outlineLevel="2">
      <c r="A141" s="90"/>
      <c r="C141" s="90"/>
      <c r="D141" s="228" t="s">
        <v>280</v>
      </c>
      <c r="E141" s="358"/>
      <c r="F141" s="72"/>
      <c r="G141" s="85"/>
    </row>
    <row r="142" spans="1:7" s="69" customFormat="1" hidden="1" outlineLevel="2">
      <c r="A142" s="90"/>
      <c r="B142" s="70"/>
      <c r="C142" s="90"/>
      <c r="D142" s="229"/>
      <c r="E142" s="59"/>
      <c r="F142" s="72"/>
      <c r="G142" s="85"/>
    </row>
    <row r="143" spans="1:7" s="69" customFormat="1" hidden="1" outlineLevel="2">
      <c r="A143" s="90"/>
      <c r="C143" s="90"/>
      <c r="D143" s="228" t="s">
        <v>281</v>
      </c>
      <c r="E143" s="358"/>
      <c r="F143" s="72"/>
      <c r="G143" s="85"/>
    </row>
    <row r="144" spans="1:7" s="69" customFormat="1" outlineLevel="1" collapsed="1">
      <c r="A144" s="90"/>
      <c r="B144" s="70"/>
      <c r="C144" s="90"/>
      <c r="D144" s="229"/>
      <c r="E144" s="59"/>
      <c r="F144" s="72"/>
      <c r="G144" s="85"/>
    </row>
    <row r="145" spans="1:7" s="69" customFormat="1" ht="89.25" outlineLevel="1">
      <c r="A145" s="90"/>
      <c r="B145" s="70"/>
      <c r="C145" s="90"/>
      <c r="D145" s="229" t="s">
        <v>284</v>
      </c>
      <c r="E145" s="297" t="s">
        <v>535</v>
      </c>
      <c r="F145" s="72"/>
      <c r="G145" s="85"/>
    </row>
    <row r="146" spans="1:7" ht="13.5" thickBot="1"/>
    <row r="147" spans="1:7" s="90" customFormat="1" ht="13.5" thickBot="1">
      <c r="B147" s="71"/>
      <c r="D147" s="92" t="s">
        <v>119</v>
      </c>
      <c r="E147" s="52" t="s">
        <v>536</v>
      </c>
      <c r="F147" s="73"/>
      <c r="G147" s="158" t="s">
        <v>141</v>
      </c>
    </row>
    <row r="148" spans="1:7" s="69" customFormat="1">
      <c r="A148" s="90"/>
      <c r="B148" s="70"/>
      <c r="C148" s="90"/>
      <c r="D148" s="92"/>
      <c r="E148" s="59" t="s">
        <v>537</v>
      </c>
      <c r="F148" s="72"/>
      <c r="G148" s="85"/>
    </row>
    <row r="149" spans="1:7" s="69" customFormat="1" hidden="1" outlineLevel="2">
      <c r="A149" s="90"/>
      <c r="C149" s="90"/>
      <c r="D149" s="228" t="s">
        <v>278</v>
      </c>
      <c r="E149" s="133"/>
      <c r="F149" s="72"/>
      <c r="G149" s="85"/>
    </row>
    <row r="150" spans="1:7" s="69" customFormat="1" hidden="1" outlineLevel="2">
      <c r="A150" s="90"/>
      <c r="B150" s="70"/>
      <c r="C150" s="90"/>
      <c r="D150" s="229"/>
      <c r="E150" s="59"/>
      <c r="F150" s="72"/>
      <c r="G150" s="85"/>
    </row>
    <row r="151" spans="1:7" s="69" customFormat="1" hidden="1" outlineLevel="2">
      <c r="A151" s="90"/>
      <c r="C151" s="90"/>
      <c r="D151" s="228" t="s">
        <v>509</v>
      </c>
      <c r="E151" s="133"/>
      <c r="F151" s="72"/>
      <c r="G151" s="85"/>
    </row>
    <row r="152" spans="1:7" s="69" customFormat="1" hidden="1" outlineLevel="2">
      <c r="A152" s="90"/>
      <c r="B152" s="70"/>
      <c r="C152" s="90"/>
      <c r="D152" s="229"/>
      <c r="E152" s="59"/>
      <c r="F152" s="72"/>
      <c r="G152" s="85"/>
    </row>
    <row r="153" spans="1:7" s="69" customFormat="1" hidden="1" outlineLevel="2">
      <c r="A153" s="90"/>
      <c r="C153" s="90"/>
      <c r="D153" s="228" t="s">
        <v>280</v>
      </c>
      <c r="E153" s="358"/>
      <c r="F153" s="72"/>
      <c r="G153" s="85"/>
    </row>
    <row r="154" spans="1:7" s="69" customFormat="1" hidden="1" outlineLevel="2">
      <c r="A154" s="90"/>
      <c r="B154" s="70"/>
      <c r="C154" s="90"/>
      <c r="D154" s="229"/>
      <c r="E154" s="59"/>
      <c r="F154" s="72"/>
      <c r="G154" s="85"/>
    </row>
    <row r="155" spans="1:7" s="69" customFormat="1" hidden="1" outlineLevel="2">
      <c r="A155" s="90"/>
      <c r="C155" s="90"/>
      <c r="D155" s="228" t="s">
        <v>281</v>
      </c>
      <c r="E155" s="358"/>
      <c r="F155" s="72"/>
      <c r="G155" s="85"/>
    </row>
    <row r="156" spans="1:7" s="69" customFormat="1" outlineLevel="1" collapsed="1">
      <c r="A156" s="90"/>
      <c r="B156" s="70"/>
      <c r="C156" s="90"/>
      <c r="D156" s="229"/>
      <c r="E156" s="59"/>
      <c r="F156" s="72"/>
      <c r="G156" s="85"/>
    </row>
    <row r="157" spans="1:7" s="69" customFormat="1" ht="51" outlineLevel="1">
      <c r="A157" s="90"/>
      <c r="B157" s="70"/>
      <c r="C157" s="90"/>
      <c r="D157" s="229" t="s">
        <v>284</v>
      </c>
      <c r="E157" s="297" t="s">
        <v>538</v>
      </c>
      <c r="F157" s="72"/>
      <c r="G157" s="85"/>
    </row>
    <row r="158" spans="1:7" ht="13.5" thickBot="1"/>
    <row r="159" spans="1:7" s="90" customFormat="1" ht="13.5" thickBot="1">
      <c r="B159" s="71"/>
      <c r="D159" s="92" t="s">
        <v>120</v>
      </c>
      <c r="E159" s="52" t="s">
        <v>539</v>
      </c>
      <c r="F159" s="73"/>
      <c r="G159" s="158" t="s">
        <v>141</v>
      </c>
    </row>
    <row r="160" spans="1:7" s="69" customFormat="1">
      <c r="A160" s="90"/>
      <c r="B160" s="70"/>
      <c r="C160" s="90"/>
      <c r="D160" s="92"/>
      <c r="E160" s="59" t="s">
        <v>522</v>
      </c>
      <c r="F160" s="72"/>
      <c r="G160" s="85"/>
    </row>
    <row r="161" spans="1:9" s="69" customFormat="1" hidden="1" outlineLevel="2">
      <c r="A161" s="90"/>
      <c r="C161" s="90"/>
      <c r="D161" s="228" t="s">
        <v>278</v>
      </c>
      <c r="E161" s="133"/>
      <c r="F161" s="72"/>
      <c r="G161" s="85"/>
    </row>
    <row r="162" spans="1:9" s="69" customFormat="1" hidden="1" outlineLevel="2">
      <c r="A162" s="90"/>
      <c r="B162" s="70"/>
      <c r="C162" s="90"/>
      <c r="D162" s="229"/>
      <c r="E162" s="59"/>
      <c r="F162" s="72"/>
      <c r="G162" s="85"/>
    </row>
    <row r="163" spans="1:9" s="69" customFormat="1" hidden="1" outlineLevel="2">
      <c r="A163" s="90"/>
      <c r="C163" s="90"/>
      <c r="D163" s="228" t="s">
        <v>509</v>
      </c>
      <c r="E163" s="133"/>
      <c r="F163" s="72"/>
      <c r="G163" s="85"/>
    </row>
    <row r="164" spans="1:9" s="69" customFormat="1" hidden="1" outlineLevel="2">
      <c r="A164" s="90"/>
      <c r="B164" s="70"/>
      <c r="C164" s="90"/>
      <c r="D164" s="229"/>
      <c r="E164" s="59"/>
      <c r="F164" s="72"/>
      <c r="G164" s="85"/>
    </row>
    <row r="165" spans="1:9" s="69" customFormat="1" hidden="1" outlineLevel="2">
      <c r="A165" s="90"/>
      <c r="C165" s="90"/>
      <c r="D165" s="228" t="s">
        <v>280</v>
      </c>
      <c r="E165" s="358"/>
      <c r="F165" s="72"/>
      <c r="G165" s="85"/>
    </row>
    <row r="166" spans="1:9" s="69" customFormat="1" hidden="1" outlineLevel="2">
      <c r="A166" s="90"/>
      <c r="B166" s="70"/>
      <c r="C166" s="90"/>
      <c r="D166" s="229"/>
      <c r="E166" s="59"/>
      <c r="F166" s="72"/>
      <c r="G166" s="85"/>
    </row>
    <row r="167" spans="1:9" s="69" customFormat="1" hidden="1" outlineLevel="2">
      <c r="A167" s="90"/>
      <c r="C167" s="90"/>
      <c r="D167" s="228" t="s">
        <v>281</v>
      </c>
      <c r="E167" s="358"/>
      <c r="F167" s="72"/>
      <c r="G167" s="85"/>
    </row>
    <row r="168" spans="1:9" s="69" customFormat="1" outlineLevel="1" collapsed="1">
      <c r="A168" s="90"/>
      <c r="B168" s="70"/>
      <c r="C168" s="90"/>
      <c r="D168" s="229"/>
      <c r="E168" s="59"/>
      <c r="F168" s="72"/>
      <c r="G168" s="85"/>
    </row>
    <row r="169" spans="1:9" s="69" customFormat="1" ht="51" outlineLevel="1">
      <c r="A169" s="90"/>
      <c r="B169" s="70"/>
      <c r="C169" s="90"/>
      <c r="D169" s="229" t="s">
        <v>284</v>
      </c>
      <c r="E169" s="297" t="s">
        <v>540</v>
      </c>
      <c r="F169" s="72"/>
      <c r="G169" s="85"/>
    </row>
    <row r="170" spans="1:9" ht="13.5" thickBot="1"/>
    <row r="171" spans="1:9" s="90" customFormat="1" ht="13.5" thickBot="1">
      <c r="B171" s="71"/>
      <c r="D171" s="92" t="s">
        <v>121</v>
      </c>
      <c r="E171" s="52" t="s">
        <v>541</v>
      </c>
      <c r="F171" s="73"/>
      <c r="G171" s="158" t="s">
        <v>141</v>
      </c>
      <c r="I171" s="138" t="s">
        <v>561</v>
      </c>
    </row>
    <row r="172" spans="1:9" s="69" customFormat="1">
      <c r="A172" s="90"/>
      <c r="B172" s="70"/>
      <c r="C172" s="90"/>
      <c r="D172" s="92"/>
      <c r="E172" s="59" t="s">
        <v>542</v>
      </c>
      <c r="F172" s="72"/>
      <c r="G172" s="85"/>
    </row>
    <row r="173" spans="1:9" s="69" customFormat="1" hidden="1" outlineLevel="2">
      <c r="A173" s="90"/>
      <c r="C173" s="90"/>
      <c r="D173" s="228" t="s">
        <v>278</v>
      </c>
      <c r="E173" s="133"/>
      <c r="F173" s="72"/>
      <c r="G173" s="85"/>
    </row>
    <row r="174" spans="1:9" s="69" customFormat="1" hidden="1" outlineLevel="2">
      <c r="A174" s="90"/>
      <c r="B174" s="70"/>
      <c r="C174" s="90"/>
      <c r="D174" s="229"/>
      <c r="E174" s="59"/>
      <c r="F174" s="72"/>
      <c r="G174" s="85"/>
    </row>
    <row r="175" spans="1:9" s="69" customFormat="1" hidden="1" outlineLevel="2">
      <c r="A175" s="90"/>
      <c r="C175" s="90"/>
      <c r="D175" s="228" t="s">
        <v>509</v>
      </c>
      <c r="E175" s="133"/>
      <c r="F175" s="72"/>
      <c r="G175" s="85"/>
    </row>
    <row r="176" spans="1:9" s="69" customFormat="1" hidden="1" outlineLevel="2">
      <c r="A176" s="90"/>
      <c r="B176" s="70"/>
      <c r="C176" s="90"/>
      <c r="D176" s="229"/>
      <c r="E176" s="59"/>
      <c r="F176" s="72"/>
      <c r="G176" s="85"/>
    </row>
    <row r="177" spans="1:7" s="69" customFormat="1" hidden="1" outlineLevel="2">
      <c r="A177" s="90"/>
      <c r="C177" s="90"/>
      <c r="D177" s="228" t="s">
        <v>280</v>
      </c>
      <c r="E177" s="358"/>
      <c r="F177" s="72"/>
      <c r="G177" s="85"/>
    </row>
    <row r="178" spans="1:7" s="69" customFormat="1" hidden="1" outlineLevel="2">
      <c r="A178" s="90"/>
      <c r="B178" s="70"/>
      <c r="C178" s="90"/>
      <c r="D178" s="229"/>
      <c r="E178" s="59"/>
      <c r="F178" s="72"/>
      <c r="G178" s="85"/>
    </row>
    <row r="179" spans="1:7" s="69" customFormat="1" hidden="1" outlineLevel="2">
      <c r="A179" s="90"/>
      <c r="C179" s="90"/>
      <c r="D179" s="228" t="s">
        <v>281</v>
      </c>
      <c r="E179" s="358"/>
      <c r="F179" s="72"/>
      <c r="G179" s="85"/>
    </row>
    <row r="180" spans="1:7" s="69" customFormat="1" outlineLevel="1" collapsed="1">
      <c r="A180" s="90"/>
      <c r="B180" s="70"/>
      <c r="C180" s="90"/>
      <c r="D180" s="229"/>
      <c r="E180" s="59"/>
      <c r="F180" s="72"/>
      <c r="G180" s="85"/>
    </row>
    <row r="181" spans="1:7" s="69" customFormat="1" ht="76.5" outlineLevel="1">
      <c r="A181" s="90"/>
      <c r="B181" s="70"/>
      <c r="C181" s="90"/>
      <c r="D181" s="229" t="s">
        <v>284</v>
      </c>
      <c r="E181" s="297" t="s">
        <v>543</v>
      </c>
      <c r="F181" s="72"/>
      <c r="G181" s="85"/>
    </row>
    <row r="182" spans="1:7" ht="13.5" thickBot="1"/>
    <row r="183" spans="1:7" s="90" customFormat="1" ht="26.25" thickBot="1">
      <c r="B183" s="71"/>
      <c r="D183" s="92" t="s">
        <v>122</v>
      </c>
      <c r="E183" s="52" t="s">
        <v>544</v>
      </c>
      <c r="F183" s="73"/>
      <c r="G183" s="158" t="s">
        <v>141</v>
      </c>
    </row>
    <row r="184" spans="1:7" s="69" customFormat="1">
      <c r="A184" s="90"/>
      <c r="B184" s="70"/>
      <c r="C184" s="90"/>
      <c r="D184" s="92"/>
      <c r="E184" s="59" t="s">
        <v>542</v>
      </c>
      <c r="F184" s="72"/>
      <c r="G184" s="85"/>
    </row>
    <row r="185" spans="1:7" s="69" customFormat="1" hidden="1" outlineLevel="2">
      <c r="A185" s="90"/>
      <c r="C185" s="90"/>
      <c r="D185" s="228" t="s">
        <v>278</v>
      </c>
      <c r="E185" s="133"/>
      <c r="F185" s="72"/>
      <c r="G185" s="85"/>
    </row>
    <row r="186" spans="1:7" s="69" customFormat="1" hidden="1" outlineLevel="2">
      <c r="A186" s="90"/>
      <c r="B186" s="70"/>
      <c r="C186" s="90"/>
      <c r="D186" s="229"/>
      <c r="E186" s="59"/>
      <c r="F186" s="72"/>
      <c r="G186" s="85"/>
    </row>
    <row r="187" spans="1:7" s="69" customFormat="1" hidden="1" outlineLevel="2">
      <c r="A187" s="90"/>
      <c r="C187" s="90"/>
      <c r="D187" s="228" t="s">
        <v>509</v>
      </c>
      <c r="E187" s="133"/>
      <c r="F187" s="72"/>
      <c r="G187" s="85"/>
    </row>
    <row r="188" spans="1:7" s="69" customFormat="1" hidden="1" outlineLevel="2">
      <c r="A188" s="90"/>
      <c r="B188" s="70"/>
      <c r="C188" s="90"/>
      <c r="D188" s="229"/>
      <c r="E188" s="59"/>
      <c r="F188" s="72"/>
      <c r="G188" s="85"/>
    </row>
    <row r="189" spans="1:7" s="69" customFormat="1" hidden="1" outlineLevel="2">
      <c r="A189" s="90"/>
      <c r="C189" s="90"/>
      <c r="D189" s="228" t="s">
        <v>280</v>
      </c>
      <c r="E189" s="358"/>
      <c r="F189" s="72"/>
      <c r="G189" s="85"/>
    </row>
    <row r="190" spans="1:7" s="69" customFormat="1" hidden="1" outlineLevel="2">
      <c r="A190" s="90"/>
      <c r="B190" s="70"/>
      <c r="C190" s="90"/>
      <c r="D190" s="229"/>
      <c r="E190" s="59"/>
      <c r="F190" s="72"/>
      <c r="G190" s="85"/>
    </row>
    <row r="191" spans="1:7" s="69" customFormat="1" hidden="1" outlineLevel="2">
      <c r="A191" s="90"/>
      <c r="C191" s="90"/>
      <c r="D191" s="228" t="s">
        <v>281</v>
      </c>
      <c r="E191" s="358"/>
      <c r="F191" s="72"/>
      <c r="G191" s="85"/>
    </row>
    <row r="192" spans="1:7" s="69" customFormat="1" outlineLevel="1" collapsed="1">
      <c r="A192" s="90"/>
      <c r="B192" s="70"/>
      <c r="C192" s="90"/>
      <c r="D192" s="229"/>
      <c r="E192" s="59"/>
      <c r="F192" s="72"/>
      <c r="G192" s="85"/>
    </row>
    <row r="193" spans="1:7" s="69" customFormat="1" ht="89.25" outlineLevel="1">
      <c r="A193" s="90"/>
      <c r="B193" s="70"/>
      <c r="C193" s="90"/>
      <c r="D193" s="229" t="s">
        <v>284</v>
      </c>
      <c r="E193" s="297" t="s">
        <v>545</v>
      </c>
      <c r="F193" s="72"/>
      <c r="G193" s="85"/>
    </row>
    <row r="194" spans="1:7" s="69" customFormat="1">
      <c r="A194" s="90"/>
      <c r="B194" s="70"/>
      <c r="C194" s="90"/>
      <c r="D194" s="92"/>
      <c r="E194" s="136"/>
      <c r="F194" s="72"/>
      <c r="G194" s="85"/>
    </row>
    <row r="195" spans="1:7" s="90" customFormat="1" ht="18">
      <c r="B195" s="91"/>
      <c r="D195" s="141" t="s">
        <v>123</v>
      </c>
      <c r="E195" s="51" t="s">
        <v>546</v>
      </c>
      <c r="F195" s="66"/>
      <c r="G195" s="158" t="s">
        <v>141</v>
      </c>
    </row>
    <row r="196" spans="1:7" ht="13.5" thickBot="1"/>
    <row r="197" spans="1:7" s="90" customFormat="1" ht="13.5" thickBot="1">
      <c r="B197" s="71"/>
      <c r="D197" s="92" t="s">
        <v>124</v>
      </c>
      <c r="E197" s="52" t="s">
        <v>547</v>
      </c>
      <c r="F197" s="73"/>
      <c r="G197" s="158" t="s">
        <v>141</v>
      </c>
    </row>
    <row r="198" spans="1:7" s="69" customFormat="1">
      <c r="A198" s="90"/>
      <c r="B198" s="70"/>
      <c r="C198" s="90"/>
      <c r="D198" s="92"/>
      <c r="E198" s="59" t="s">
        <v>508</v>
      </c>
      <c r="F198" s="72"/>
      <c r="G198" s="85"/>
    </row>
    <row r="199" spans="1:7" s="69" customFormat="1" hidden="1" outlineLevel="2">
      <c r="A199" s="90"/>
      <c r="C199" s="90"/>
      <c r="D199" s="228" t="s">
        <v>278</v>
      </c>
      <c r="E199" s="133"/>
      <c r="F199" s="72"/>
      <c r="G199" s="85"/>
    </row>
    <row r="200" spans="1:7" s="69" customFormat="1" hidden="1" outlineLevel="2">
      <c r="A200" s="90"/>
      <c r="B200" s="70"/>
      <c r="C200" s="90"/>
      <c r="D200" s="229"/>
      <c r="E200" s="59"/>
      <c r="F200" s="72"/>
      <c r="G200" s="85"/>
    </row>
    <row r="201" spans="1:7" s="69" customFormat="1" hidden="1" outlineLevel="2">
      <c r="A201" s="90"/>
      <c r="C201" s="90"/>
      <c r="D201" s="228" t="s">
        <v>509</v>
      </c>
      <c r="E201" s="133"/>
      <c r="F201" s="72"/>
      <c r="G201" s="85"/>
    </row>
    <row r="202" spans="1:7" s="69" customFormat="1" hidden="1" outlineLevel="2">
      <c r="A202" s="90"/>
      <c r="B202" s="70"/>
      <c r="C202" s="90"/>
      <c r="D202" s="229"/>
      <c r="E202" s="59"/>
      <c r="F202" s="72"/>
      <c r="G202" s="85"/>
    </row>
    <row r="203" spans="1:7" s="69" customFormat="1" hidden="1" outlineLevel="2">
      <c r="A203" s="90"/>
      <c r="C203" s="90"/>
      <c r="D203" s="228" t="s">
        <v>280</v>
      </c>
      <c r="E203" s="358"/>
      <c r="F203" s="72"/>
      <c r="G203" s="85"/>
    </row>
    <row r="204" spans="1:7" s="69" customFormat="1" hidden="1" outlineLevel="2">
      <c r="A204" s="90"/>
      <c r="B204" s="70"/>
      <c r="C204" s="90"/>
      <c r="D204" s="229"/>
      <c r="E204" s="59"/>
      <c r="F204" s="72"/>
      <c r="G204" s="85"/>
    </row>
    <row r="205" spans="1:7" s="69" customFormat="1" hidden="1" outlineLevel="2">
      <c r="A205" s="90"/>
      <c r="C205" s="90"/>
      <c r="D205" s="228" t="s">
        <v>281</v>
      </c>
      <c r="E205" s="358"/>
      <c r="F205" s="72"/>
      <c r="G205" s="85"/>
    </row>
    <row r="206" spans="1:7" s="69" customFormat="1" outlineLevel="1" collapsed="1">
      <c r="A206" s="90"/>
      <c r="B206" s="70"/>
      <c r="C206" s="90"/>
      <c r="D206" s="229"/>
      <c r="E206" s="59"/>
      <c r="F206" s="72"/>
      <c r="G206" s="85"/>
    </row>
    <row r="207" spans="1:7" s="69" customFormat="1" ht="51" outlineLevel="1">
      <c r="A207" s="90"/>
      <c r="B207" s="70"/>
      <c r="C207" s="90"/>
      <c r="D207" s="436" t="s">
        <v>284</v>
      </c>
      <c r="E207" s="359" t="s">
        <v>548</v>
      </c>
      <c r="F207" s="72"/>
      <c r="G207" s="85"/>
    </row>
    <row r="208" spans="1:7" ht="13.5" thickBot="1"/>
    <row r="209" spans="1:7" s="90" customFormat="1" ht="13.5" thickBot="1">
      <c r="B209" s="71"/>
      <c r="D209" s="207" t="s">
        <v>125</v>
      </c>
      <c r="E209" s="52" t="s">
        <v>549</v>
      </c>
      <c r="F209" s="73"/>
      <c r="G209" s="158" t="s">
        <v>141</v>
      </c>
    </row>
    <row r="210" spans="1:7" s="69" customFormat="1">
      <c r="A210" s="90"/>
      <c r="B210" s="70"/>
      <c r="C210" s="90"/>
      <c r="D210" s="92"/>
      <c r="E210" s="59" t="s">
        <v>508</v>
      </c>
      <c r="F210" s="72"/>
      <c r="G210" s="85"/>
    </row>
    <row r="211" spans="1:7" s="69" customFormat="1" hidden="1" outlineLevel="2">
      <c r="A211" s="90"/>
      <c r="C211" s="90"/>
      <c r="D211" s="228" t="s">
        <v>278</v>
      </c>
      <c r="E211" s="360"/>
      <c r="F211" s="72"/>
      <c r="G211" s="85"/>
    </row>
    <row r="212" spans="1:7" s="69" customFormat="1" hidden="1" outlineLevel="2">
      <c r="A212" s="90"/>
      <c r="B212" s="70"/>
      <c r="C212" s="90"/>
      <c r="D212" s="229"/>
      <c r="E212" s="59"/>
      <c r="F212" s="72"/>
      <c r="G212" s="85"/>
    </row>
    <row r="213" spans="1:7" s="69" customFormat="1" hidden="1" outlineLevel="2">
      <c r="A213" s="90"/>
      <c r="C213" s="90"/>
      <c r="D213" s="228" t="s">
        <v>509</v>
      </c>
      <c r="E213" s="360"/>
      <c r="F213" s="72"/>
      <c r="G213" s="85"/>
    </row>
    <row r="214" spans="1:7" s="69" customFormat="1" hidden="1" outlineLevel="2">
      <c r="A214" s="90"/>
      <c r="B214" s="70"/>
      <c r="C214" s="90"/>
      <c r="D214" s="229"/>
      <c r="E214" s="59"/>
      <c r="F214" s="72"/>
      <c r="G214" s="85"/>
    </row>
    <row r="215" spans="1:7" s="69" customFormat="1" hidden="1" outlineLevel="2">
      <c r="A215" s="90"/>
      <c r="C215" s="90"/>
      <c r="D215" s="228" t="s">
        <v>280</v>
      </c>
      <c r="E215" s="358"/>
      <c r="F215" s="72"/>
      <c r="G215" s="85"/>
    </row>
    <row r="216" spans="1:7" s="69" customFormat="1" hidden="1" outlineLevel="2">
      <c r="A216" s="90"/>
      <c r="B216" s="70"/>
      <c r="C216" s="90"/>
      <c r="D216" s="229"/>
      <c r="E216" s="59"/>
      <c r="F216" s="72"/>
      <c r="G216" s="85"/>
    </row>
    <row r="217" spans="1:7" s="69" customFormat="1" hidden="1" outlineLevel="2">
      <c r="A217" s="90"/>
      <c r="C217" s="90"/>
      <c r="D217" s="228" t="s">
        <v>281</v>
      </c>
      <c r="E217" s="358"/>
      <c r="F217" s="72"/>
      <c r="G217" s="85"/>
    </row>
    <row r="218" spans="1:7" s="69" customFormat="1" outlineLevel="1" collapsed="1">
      <c r="A218" s="90"/>
      <c r="B218" s="70"/>
      <c r="C218" s="90"/>
      <c r="D218" s="229"/>
      <c r="E218" s="59"/>
      <c r="F218" s="72"/>
      <c r="G218" s="85"/>
    </row>
    <row r="219" spans="1:7" s="69" customFormat="1" ht="51" outlineLevel="1">
      <c r="A219" s="90"/>
      <c r="B219" s="70"/>
      <c r="C219" s="90"/>
      <c r="D219" s="229" t="s">
        <v>284</v>
      </c>
      <c r="E219" s="297" t="s">
        <v>550</v>
      </c>
      <c r="F219" s="72"/>
      <c r="G219" s="85"/>
    </row>
    <row r="220" spans="1:7" ht="13.5" thickBot="1"/>
    <row r="221" spans="1:7" s="90" customFormat="1" ht="30" customHeight="1" thickBot="1">
      <c r="B221" s="71"/>
      <c r="D221" s="92" t="s">
        <v>126</v>
      </c>
      <c r="E221" s="52" t="s">
        <v>551</v>
      </c>
      <c r="F221" s="73"/>
      <c r="G221" s="158" t="s">
        <v>141</v>
      </c>
    </row>
    <row r="222" spans="1:7" s="69" customFormat="1">
      <c r="A222" s="90"/>
      <c r="B222" s="70"/>
      <c r="C222" s="90"/>
      <c r="D222" s="92"/>
      <c r="E222" s="59" t="s">
        <v>508</v>
      </c>
      <c r="F222" s="72"/>
      <c r="G222" s="85"/>
    </row>
    <row r="223" spans="1:7" s="69" customFormat="1" hidden="1" outlineLevel="2">
      <c r="A223" s="90"/>
      <c r="C223" s="90"/>
      <c r="D223" s="228" t="s">
        <v>278</v>
      </c>
      <c r="E223" s="133"/>
      <c r="F223" s="72"/>
      <c r="G223" s="85"/>
    </row>
    <row r="224" spans="1:7" s="69" customFormat="1" hidden="1" outlineLevel="2">
      <c r="A224" s="90"/>
      <c r="B224" s="70"/>
      <c r="C224" s="90"/>
      <c r="D224" s="229"/>
      <c r="E224" s="59"/>
      <c r="F224" s="72"/>
      <c r="G224" s="85"/>
    </row>
    <row r="225" spans="1:7" s="69" customFormat="1" hidden="1" outlineLevel="2">
      <c r="A225" s="90"/>
      <c r="C225" s="90"/>
      <c r="D225" s="228" t="s">
        <v>509</v>
      </c>
      <c r="E225" s="133"/>
      <c r="F225" s="72"/>
      <c r="G225" s="85"/>
    </row>
    <row r="226" spans="1:7" s="69" customFormat="1" hidden="1" outlineLevel="2">
      <c r="A226" s="90"/>
      <c r="B226" s="70"/>
      <c r="C226" s="90"/>
      <c r="D226" s="229"/>
      <c r="E226" s="59"/>
      <c r="F226" s="72"/>
      <c r="G226" s="85"/>
    </row>
    <row r="227" spans="1:7" s="69" customFormat="1" hidden="1" outlineLevel="2">
      <c r="A227" s="90"/>
      <c r="C227" s="90"/>
      <c r="D227" s="228" t="s">
        <v>280</v>
      </c>
      <c r="E227" s="296"/>
      <c r="F227" s="72"/>
      <c r="G227" s="85"/>
    </row>
    <row r="228" spans="1:7" s="69" customFormat="1" hidden="1" outlineLevel="2">
      <c r="A228" s="90"/>
      <c r="B228" s="70"/>
      <c r="C228" s="90"/>
      <c r="D228" s="229"/>
      <c r="E228" s="59"/>
      <c r="F228" s="72"/>
      <c r="G228" s="85"/>
    </row>
    <row r="229" spans="1:7" s="69" customFormat="1" hidden="1" outlineLevel="2">
      <c r="A229" s="90"/>
      <c r="C229" s="90"/>
      <c r="D229" s="228" t="s">
        <v>281</v>
      </c>
      <c r="E229" s="296"/>
      <c r="F229" s="72"/>
      <c r="G229" s="85"/>
    </row>
    <row r="230" spans="1:7" s="69" customFormat="1" outlineLevel="1" collapsed="1">
      <c r="A230" s="90"/>
      <c r="B230" s="70"/>
      <c r="C230" s="90"/>
      <c r="D230" s="229"/>
      <c r="E230" s="59"/>
      <c r="F230" s="72"/>
      <c r="G230" s="85"/>
    </row>
    <row r="231" spans="1:7" s="69" customFormat="1" ht="25.5" outlineLevel="1">
      <c r="A231" s="90"/>
      <c r="B231" s="70"/>
      <c r="C231" s="90"/>
      <c r="D231" s="229" t="s">
        <v>284</v>
      </c>
      <c r="E231" s="297" t="s">
        <v>552</v>
      </c>
      <c r="F231" s="72"/>
      <c r="G231" s="85"/>
    </row>
    <row r="232" spans="1:7" ht="13.5" thickBot="1"/>
    <row r="233" spans="1:7" s="90" customFormat="1" ht="13.5" thickBot="1">
      <c r="B233" s="71"/>
      <c r="D233" s="92" t="s">
        <v>127</v>
      </c>
      <c r="E233" s="52" t="s">
        <v>553</v>
      </c>
      <c r="F233" s="73"/>
      <c r="G233" s="158" t="s">
        <v>141</v>
      </c>
    </row>
    <row r="234" spans="1:7" s="69" customFormat="1">
      <c r="A234" s="90"/>
      <c r="B234" s="70"/>
      <c r="C234" s="90"/>
      <c r="D234" s="92"/>
      <c r="E234" s="59" t="s">
        <v>508</v>
      </c>
      <c r="F234" s="72"/>
      <c r="G234" s="85"/>
    </row>
    <row r="235" spans="1:7" s="69" customFormat="1" hidden="1" outlineLevel="2">
      <c r="A235" s="90"/>
      <c r="C235" s="90"/>
      <c r="D235" s="228" t="s">
        <v>278</v>
      </c>
      <c r="E235" s="133"/>
      <c r="F235" s="72"/>
      <c r="G235" s="85"/>
    </row>
    <row r="236" spans="1:7" s="69" customFormat="1" hidden="1" outlineLevel="2">
      <c r="A236" s="90"/>
      <c r="B236" s="70"/>
      <c r="C236" s="90"/>
      <c r="D236" s="229"/>
      <c r="E236" s="59"/>
      <c r="F236" s="72"/>
      <c r="G236" s="85"/>
    </row>
    <row r="237" spans="1:7" s="69" customFormat="1" hidden="1" outlineLevel="2">
      <c r="A237" s="90"/>
      <c r="C237" s="90"/>
      <c r="D237" s="228" t="s">
        <v>509</v>
      </c>
      <c r="E237" s="133"/>
      <c r="F237" s="72"/>
      <c r="G237" s="85"/>
    </row>
    <row r="238" spans="1:7" s="69" customFormat="1" hidden="1" outlineLevel="2">
      <c r="A238" s="90"/>
      <c r="B238" s="70"/>
      <c r="C238" s="90"/>
      <c r="D238" s="229"/>
      <c r="E238" s="59"/>
      <c r="F238" s="72"/>
      <c r="G238" s="85"/>
    </row>
    <row r="239" spans="1:7" s="69" customFormat="1" hidden="1" outlineLevel="2">
      <c r="A239" s="90"/>
      <c r="C239" s="90"/>
      <c r="D239" s="228" t="s">
        <v>280</v>
      </c>
      <c r="E239" s="358"/>
      <c r="F239" s="72"/>
      <c r="G239" s="85"/>
    </row>
    <row r="240" spans="1:7" s="69" customFormat="1" hidden="1" outlineLevel="2">
      <c r="A240" s="90"/>
      <c r="B240" s="70"/>
      <c r="C240" s="90"/>
      <c r="D240" s="229"/>
      <c r="E240" s="59"/>
      <c r="F240" s="72"/>
      <c r="G240" s="85"/>
    </row>
    <row r="241" spans="1:7" s="69" customFormat="1" hidden="1" outlineLevel="2">
      <c r="A241" s="90"/>
      <c r="C241" s="90"/>
      <c r="D241" s="228" t="s">
        <v>281</v>
      </c>
      <c r="E241" s="358"/>
      <c r="F241" s="72"/>
      <c r="G241" s="85"/>
    </row>
    <row r="242" spans="1:7" s="69" customFormat="1" outlineLevel="1" collapsed="1">
      <c r="A242" s="90"/>
      <c r="B242" s="70"/>
      <c r="C242" s="90"/>
      <c r="D242" s="229"/>
      <c r="E242" s="59"/>
      <c r="F242" s="72"/>
      <c r="G242" s="85"/>
    </row>
    <row r="243" spans="1:7" s="69" customFormat="1" ht="51" outlineLevel="1">
      <c r="A243" s="90"/>
      <c r="B243" s="70"/>
      <c r="C243" s="90"/>
      <c r="D243" s="229" t="s">
        <v>284</v>
      </c>
      <c r="E243" s="297" t="s">
        <v>554</v>
      </c>
      <c r="F243" s="72"/>
      <c r="G243" s="85"/>
    </row>
    <row r="244" spans="1:7" ht="13.5" thickBot="1"/>
    <row r="245" spans="1:7" s="90" customFormat="1" ht="13.5" thickBot="1">
      <c r="B245" s="71"/>
      <c r="D245" s="92" t="s">
        <v>128</v>
      </c>
      <c r="E245" s="52" t="s">
        <v>555</v>
      </c>
      <c r="F245" s="73"/>
      <c r="G245" s="158" t="s">
        <v>141</v>
      </c>
    </row>
    <row r="246" spans="1:7" s="69" customFormat="1">
      <c r="A246" s="90"/>
      <c r="B246" s="70"/>
      <c r="C246" s="90"/>
      <c r="D246" s="92"/>
      <c r="E246" s="59" t="s">
        <v>508</v>
      </c>
      <c r="F246" s="72"/>
      <c r="G246" s="85"/>
    </row>
    <row r="247" spans="1:7" s="69" customFormat="1" hidden="1" outlineLevel="2">
      <c r="A247" s="90"/>
      <c r="C247" s="90"/>
      <c r="D247" s="228" t="s">
        <v>278</v>
      </c>
      <c r="E247" s="133"/>
      <c r="F247" s="72"/>
      <c r="G247" s="85"/>
    </row>
    <row r="248" spans="1:7" s="69" customFormat="1" hidden="1" outlineLevel="2">
      <c r="A248" s="90"/>
      <c r="B248" s="70"/>
      <c r="C248" s="90"/>
      <c r="D248" s="229"/>
      <c r="E248" s="59"/>
      <c r="F248" s="72"/>
      <c r="G248" s="85"/>
    </row>
    <row r="249" spans="1:7" s="69" customFormat="1" hidden="1" outlineLevel="2">
      <c r="A249" s="90"/>
      <c r="C249" s="90"/>
      <c r="D249" s="228" t="s">
        <v>509</v>
      </c>
      <c r="E249" s="133"/>
      <c r="F249" s="72"/>
      <c r="G249" s="85"/>
    </row>
    <row r="250" spans="1:7" s="69" customFormat="1" hidden="1" outlineLevel="2">
      <c r="A250" s="90"/>
      <c r="B250" s="70"/>
      <c r="C250" s="90"/>
      <c r="D250" s="229"/>
      <c r="E250" s="59"/>
      <c r="F250" s="72"/>
      <c r="G250" s="85"/>
    </row>
    <row r="251" spans="1:7" s="69" customFormat="1" hidden="1" outlineLevel="2">
      <c r="A251" s="90"/>
      <c r="C251" s="90"/>
      <c r="D251" s="228" t="s">
        <v>280</v>
      </c>
      <c r="E251" s="358"/>
      <c r="F251" s="72"/>
      <c r="G251" s="85"/>
    </row>
    <row r="252" spans="1:7" s="69" customFormat="1" hidden="1" outlineLevel="2">
      <c r="A252" s="90"/>
      <c r="B252" s="70"/>
      <c r="C252" s="90"/>
      <c r="D252" s="229"/>
      <c r="E252" s="59"/>
      <c r="F252" s="72"/>
      <c r="G252" s="85"/>
    </row>
    <row r="253" spans="1:7" s="69" customFormat="1" hidden="1" outlineLevel="2">
      <c r="A253" s="90"/>
      <c r="C253" s="90"/>
      <c r="D253" s="228" t="s">
        <v>281</v>
      </c>
      <c r="E253" s="358"/>
      <c r="F253" s="72"/>
      <c r="G253" s="85"/>
    </row>
    <row r="254" spans="1:7" s="69" customFormat="1" outlineLevel="1" collapsed="1">
      <c r="A254" s="90"/>
      <c r="B254" s="70"/>
      <c r="C254" s="90"/>
      <c r="D254" s="229"/>
      <c r="E254" s="59"/>
      <c r="F254" s="72"/>
      <c r="G254" s="85"/>
    </row>
    <row r="255" spans="1:7" s="69" customFormat="1" ht="38.25" outlineLevel="1">
      <c r="A255" s="90"/>
      <c r="B255" s="70"/>
      <c r="C255" s="90"/>
      <c r="D255" s="229" t="s">
        <v>284</v>
      </c>
      <c r="E255" s="297" t="s">
        <v>556</v>
      </c>
      <c r="F255" s="72"/>
      <c r="G255" s="85"/>
    </row>
    <row r="256" spans="1:7" ht="13.5" thickBot="1"/>
    <row r="257" spans="1:7" s="90" customFormat="1" ht="26.25" thickBot="1">
      <c r="B257" s="71"/>
      <c r="D257" s="92" t="s">
        <v>129</v>
      </c>
      <c r="E257" s="52" t="s">
        <v>557</v>
      </c>
      <c r="F257" s="73"/>
      <c r="G257" s="158" t="s">
        <v>141</v>
      </c>
    </row>
    <row r="258" spans="1:7" s="69" customFormat="1">
      <c r="A258" s="90"/>
      <c r="B258" s="70"/>
      <c r="C258" s="90"/>
      <c r="D258" s="92"/>
      <c r="E258" s="59" t="s">
        <v>508</v>
      </c>
      <c r="F258" s="72"/>
      <c r="G258" s="85"/>
    </row>
    <row r="259" spans="1:7" s="69" customFormat="1" hidden="1" outlineLevel="2">
      <c r="A259" s="90"/>
      <c r="C259" s="90"/>
      <c r="D259" s="228" t="s">
        <v>278</v>
      </c>
      <c r="E259" s="133"/>
      <c r="F259" s="72"/>
      <c r="G259" s="85"/>
    </row>
    <row r="260" spans="1:7" s="69" customFormat="1" hidden="1" outlineLevel="2">
      <c r="A260" s="90"/>
      <c r="B260" s="70"/>
      <c r="C260" s="90"/>
      <c r="D260" s="229"/>
      <c r="E260" s="59"/>
      <c r="F260" s="72"/>
      <c r="G260" s="85"/>
    </row>
    <row r="261" spans="1:7" s="69" customFormat="1" hidden="1" outlineLevel="2">
      <c r="A261" s="90"/>
      <c r="C261" s="90"/>
      <c r="D261" s="228" t="s">
        <v>509</v>
      </c>
      <c r="E261" s="133"/>
      <c r="F261" s="72"/>
      <c r="G261" s="85"/>
    </row>
    <row r="262" spans="1:7" s="69" customFormat="1" hidden="1" outlineLevel="2">
      <c r="A262" s="90"/>
      <c r="B262" s="70"/>
      <c r="C262" s="90"/>
      <c r="D262" s="229"/>
      <c r="E262" s="59"/>
      <c r="F262" s="72"/>
      <c r="G262" s="85"/>
    </row>
    <row r="263" spans="1:7" s="69" customFormat="1" hidden="1" outlineLevel="2">
      <c r="A263" s="90"/>
      <c r="C263" s="90"/>
      <c r="D263" s="228" t="s">
        <v>280</v>
      </c>
      <c r="E263" s="358"/>
      <c r="F263" s="72"/>
      <c r="G263" s="85"/>
    </row>
    <row r="264" spans="1:7" s="69" customFormat="1" hidden="1" outlineLevel="2">
      <c r="A264" s="90"/>
      <c r="B264" s="70"/>
      <c r="C264" s="90"/>
      <c r="D264" s="229"/>
      <c r="E264" s="59"/>
      <c r="F264" s="72"/>
      <c r="G264" s="85"/>
    </row>
    <row r="265" spans="1:7" s="69" customFormat="1" hidden="1" outlineLevel="2">
      <c r="A265" s="90"/>
      <c r="C265" s="90"/>
      <c r="D265" s="228" t="s">
        <v>281</v>
      </c>
      <c r="E265" s="358"/>
      <c r="F265" s="72"/>
      <c r="G265" s="85"/>
    </row>
    <row r="266" spans="1:7" s="69" customFormat="1" outlineLevel="1" collapsed="1">
      <c r="A266" s="90"/>
      <c r="B266" s="70"/>
      <c r="C266" s="90"/>
      <c r="D266" s="229"/>
      <c r="E266" s="59"/>
      <c r="F266" s="72"/>
      <c r="G266" s="85"/>
    </row>
    <row r="267" spans="1:7" s="69" customFormat="1" ht="38.25" outlineLevel="1">
      <c r="A267" s="90"/>
      <c r="B267" s="70"/>
      <c r="C267" s="90"/>
      <c r="D267" s="229" t="s">
        <v>284</v>
      </c>
      <c r="E267" s="297" t="s">
        <v>558</v>
      </c>
      <c r="F267" s="72"/>
      <c r="G267" s="85"/>
    </row>
    <row r="268" spans="1:7" ht="13.5" thickBot="1"/>
    <row r="269" spans="1:7" s="90" customFormat="1" ht="26.25" thickBot="1">
      <c r="B269" s="71"/>
      <c r="D269" s="92" t="s">
        <v>130</v>
      </c>
      <c r="E269" s="52" t="s">
        <v>559</v>
      </c>
      <c r="F269" s="73"/>
      <c r="G269" s="158" t="s">
        <v>141</v>
      </c>
    </row>
    <row r="270" spans="1:7" s="69" customFormat="1">
      <c r="A270" s="90"/>
      <c r="B270" s="70"/>
      <c r="C270" s="90"/>
      <c r="D270" s="92"/>
      <c r="E270" s="59" t="s">
        <v>542</v>
      </c>
      <c r="F270" s="72"/>
      <c r="G270" s="85"/>
    </row>
    <row r="271" spans="1:7" s="69" customFormat="1" hidden="1" outlineLevel="2">
      <c r="A271" s="90"/>
      <c r="C271" s="90"/>
      <c r="D271" s="228" t="s">
        <v>278</v>
      </c>
      <c r="E271" s="133"/>
      <c r="F271" s="72"/>
      <c r="G271" s="85"/>
    </row>
    <row r="272" spans="1:7" s="69" customFormat="1" hidden="1" outlineLevel="2">
      <c r="A272" s="90"/>
      <c r="B272" s="70"/>
      <c r="C272" s="90"/>
      <c r="D272" s="229"/>
      <c r="E272" s="59"/>
      <c r="F272" s="72"/>
      <c r="G272" s="85"/>
    </row>
    <row r="273" spans="1:7" s="69" customFormat="1" hidden="1" outlineLevel="2">
      <c r="A273" s="90"/>
      <c r="C273" s="90"/>
      <c r="D273" s="228" t="s">
        <v>509</v>
      </c>
      <c r="E273" s="133"/>
      <c r="F273" s="72"/>
      <c r="G273" s="85"/>
    </row>
    <row r="274" spans="1:7" s="69" customFormat="1" hidden="1" outlineLevel="2">
      <c r="A274" s="90"/>
      <c r="B274" s="70"/>
      <c r="C274" s="90"/>
      <c r="D274" s="229"/>
      <c r="E274" s="59"/>
      <c r="F274" s="72"/>
      <c r="G274" s="85"/>
    </row>
    <row r="275" spans="1:7" s="69" customFormat="1" hidden="1" outlineLevel="2">
      <c r="A275" s="90"/>
      <c r="C275" s="90"/>
      <c r="D275" s="228" t="s">
        <v>280</v>
      </c>
      <c r="E275" s="358"/>
      <c r="F275" s="72"/>
      <c r="G275" s="85"/>
    </row>
    <row r="276" spans="1:7" s="69" customFormat="1" hidden="1" outlineLevel="2">
      <c r="A276" s="90"/>
      <c r="B276" s="70"/>
      <c r="C276" s="90"/>
      <c r="D276" s="229"/>
      <c r="E276" s="59"/>
      <c r="F276" s="72"/>
      <c r="G276" s="85"/>
    </row>
    <row r="277" spans="1:7" s="69" customFormat="1" hidden="1" outlineLevel="2">
      <c r="A277" s="90"/>
      <c r="C277" s="90"/>
      <c r="D277" s="228" t="s">
        <v>281</v>
      </c>
      <c r="E277" s="358"/>
      <c r="F277" s="72"/>
      <c r="G277" s="85"/>
    </row>
    <row r="278" spans="1:7" s="69" customFormat="1" outlineLevel="1" collapsed="1">
      <c r="A278" s="90"/>
      <c r="B278" s="70"/>
      <c r="C278" s="90"/>
      <c r="D278" s="229"/>
      <c r="E278" s="59"/>
      <c r="F278" s="72"/>
      <c r="G278" s="85"/>
    </row>
    <row r="279" spans="1:7" s="69" customFormat="1" ht="51" outlineLevel="1">
      <c r="A279" s="90"/>
      <c r="B279" s="70"/>
      <c r="C279" s="90"/>
      <c r="D279" s="229" t="s">
        <v>284</v>
      </c>
      <c r="E279" s="297" t="s">
        <v>560</v>
      </c>
      <c r="F279" s="72"/>
      <c r="G279" s="85"/>
    </row>
  </sheetData>
  <sheetProtection selectLockedCells="1" selectUnlockedCells="1"/>
  <mergeCells count="4">
    <mergeCell ref="C3:E3"/>
    <mergeCell ref="C4:E4"/>
    <mergeCell ref="C5:E5"/>
    <mergeCell ref="B1:E1"/>
  </mergeCells>
  <dataValidations count="1">
    <dataValidation type="list" allowBlank="1" showInputMessage="1" showErrorMessage="1" sqref="B13 B25 B37 B49 B61 B73 B85 B97 B111 B123 B135 B147 B159 B171 B183 B197 B209 B221 B233 B245 B257 B269">
      <formula1>"na, 0, 1, 2, 3, 4, 5"</formula1>
    </dataValidation>
  </dataValidations>
  <hyperlinks>
    <hyperlink ref="I171" location="Optics" display="Optics"/>
  </hyperlinks>
  <pageMargins left="0.25" right="0.25" top="0.75" bottom="0.75" header="0.3" footer="0.3"/>
  <pageSetup paperSize="9" scale="65" fitToHeight="0" orientation="portrait" horizontalDpi="1200" verticalDpi="1200" r:id="rId1"/>
  <headerFooter>
    <oddFooter>&amp;LPrinted on: &amp;D&amp;C&amp;F / 
&amp;A&amp;RPage &amp;P of &amp;N</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
  <sheetViews>
    <sheetView zoomScale="90" zoomScaleNormal="90" workbookViewId="0">
      <pane xSplit="1" ySplit="3" topLeftCell="B4" activePane="bottomRight" state="frozen"/>
      <selection activeCell="A2" sqref="A2"/>
      <selection pane="topRight" activeCell="A2" sqref="A2"/>
      <selection pane="bottomLeft" activeCell="A2" sqref="A2"/>
      <selection pane="bottomRight"/>
    </sheetView>
  </sheetViews>
  <sheetFormatPr baseColWidth="10" defaultColWidth="11.42578125" defaultRowHeight="14.25"/>
  <cols>
    <col min="1" max="1" width="23.28515625" style="53" customWidth="1"/>
    <col min="2" max="5" width="25.7109375" style="125" customWidth="1"/>
    <col min="6" max="6" width="25.7109375" style="219" customWidth="1"/>
    <col min="7" max="17" width="25.7109375" style="125" customWidth="1"/>
    <col min="18" max="18" width="10.42578125" style="125" customWidth="1"/>
    <col min="19" max="41" width="25.7109375" style="53" customWidth="1"/>
    <col min="47" max="16384" width="11.42578125" style="53"/>
  </cols>
  <sheetData>
    <row r="1" spans="1:46" s="118" customFormat="1" ht="46.5" customHeight="1">
      <c r="A1" s="231" t="s">
        <v>99</v>
      </c>
      <c r="B1" s="504" t="s">
        <v>562</v>
      </c>
      <c r="C1" s="505"/>
      <c r="D1" s="512" t="s">
        <v>563</v>
      </c>
      <c r="E1" s="513"/>
      <c r="F1" s="514"/>
      <c r="G1" s="504" t="s">
        <v>564</v>
      </c>
      <c r="H1" s="505"/>
      <c r="I1" s="504" t="s">
        <v>565</v>
      </c>
      <c r="J1" s="505"/>
      <c r="K1" s="512" t="s">
        <v>566</v>
      </c>
      <c r="L1" s="513"/>
      <c r="M1" s="505"/>
      <c r="N1" s="515" t="s">
        <v>567</v>
      </c>
      <c r="O1" s="516"/>
      <c r="P1" s="504" t="s">
        <v>568</v>
      </c>
      <c r="Q1" s="505"/>
      <c r="R1" s="232"/>
      <c r="S1" s="506" t="s">
        <v>569</v>
      </c>
      <c r="T1" s="507"/>
      <c r="U1" s="508" t="s">
        <v>570</v>
      </c>
      <c r="V1" s="509"/>
      <c r="W1" s="508" t="s">
        <v>571</v>
      </c>
      <c r="X1" s="509"/>
      <c r="Y1" s="510" t="s">
        <v>572</v>
      </c>
      <c r="Z1" s="511"/>
      <c r="AA1" s="292" t="s">
        <v>573</v>
      </c>
      <c r="AB1" s="510" t="s">
        <v>574</v>
      </c>
      <c r="AC1" s="511"/>
      <c r="AD1" s="510" t="s">
        <v>575</v>
      </c>
      <c r="AE1" s="511"/>
      <c r="AF1" s="524" t="s">
        <v>576</v>
      </c>
      <c r="AG1" s="525"/>
      <c r="AH1" s="526" t="s">
        <v>577</v>
      </c>
      <c r="AI1" s="525"/>
      <c r="AJ1" s="445" t="s">
        <v>578</v>
      </c>
      <c r="AK1" s="361" t="s">
        <v>579</v>
      </c>
      <c r="AL1" s="510" t="s">
        <v>580</v>
      </c>
      <c r="AM1" s="511"/>
      <c r="AN1" s="510" t="s">
        <v>581</v>
      </c>
      <c r="AO1" s="511"/>
    </row>
    <row r="2" spans="1:46" s="234" customFormat="1" ht="30.75" customHeight="1" thickBot="1">
      <c r="A2" s="362" t="s">
        <v>582</v>
      </c>
      <c r="B2" s="517">
        <v>4</v>
      </c>
      <c r="C2" s="518"/>
      <c r="D2" s="517">
        <v>4</v>
      </c>
      <c r="E2" s="519"/>
      <c r="F2" s="518"/>
      <c r="G2" s="517">
        <v>4</v>
      </c>
      <c r="H2" s="518"/>
      <c r="I2" s="517">
        <v>4</v>
      </c>
      <c r="J2" s="518"/>
      <c r="K2" s="517">
        <v>4</v>
      </c>
      <c r="L2" s="519"/>
      <c r="M2" s="518"/>
      <c r="N2" s="520">
        <v>4</v>
      </c>
      <c r="O2" s="521"/>
      <c r="P2" s="517">
        <v>4</v>
      </c>
      <c r="Q2" s="518"/>
      <c r="R2" s="233"/>
      <c r="S2" s="522">
        <v>3</v>
      </c>
      <c r="T2" s="523"/>
      <c r="U2" s="529">
        <v>3</v>
      </c>
      <c r="V2" s="530"/>
      <c r="W2" s="522">
        <v>3</v>
      </c>
      <c r="X2" s="531"/>
      <c r="Y2" s="532">
        <v>3</v>
      </c>
      <c r="Z2" s="533"/>
      <c r="AA2" s="293">
        <v>2</v>
      </c>
      <c r="AB2" s="532">
        <v>3</v>
      </c>
      <c r="AC2" s="533"/>
      <c r="AD2" s="532">
        <v>2</v>
      </c>
      <c r="AE2" s="533"/>
      <c r="AF2" s="527">
        <v>2</v>
      </c>
      <c r="AG2" s="528"/>
      <c r="AH2" s="527">
        <v>3</v>
      </c>
      <c r="AI2" s="528"/>
      <c r="AJ2" s="446">
        <v>3</v>
      </c>
      <c r="AK2" s="294">
        <v>3</v>
      </c>
      <c r="AL2" s="527">
        <v>3</v>
      </c>
      <c r="AM2" s="528"/>
      <c r="AN2" s="527">
        <v>3</v>
      </c>
      <c r="AO2" s="528"/>
    </row>
    <row r="3" spans="1:46" ht="25.5" customHeight="1">
      <c r="A3" s="217" t="s">
        <v>583</v>
      </c>
      <c r="B3" s="119" t="s">
        <v>584</v>
      </c>
      <c r="C3" s="120" t="s">
        <v>585</v>
      </c>
      <c r="D3" s="119" t="s">
        <v>584</v>
      </c>
      <c r="E3" s="121" t="s">
        <v>584</v>
      </c>
      <c r="F3" s="122" t="s">
        <v>585</v>
      </c>
      <c r="G3" s="119" t="s">
        <v>584</v>
      </c>
      <c r="H3" s="120" t="s">
        <v>585</v>
      </c>
      <c r="I3" s="123" t="s">
        <v>584</v>
      </c>
      <c r="J3" s="122" t="s">
        <v>585</v>
      </c>
      <c r="K3" s="119" t="s">
        <v>584</v>
      </c>
      <c r="L3" s="121" t="s">
        <v>584</v>
      </c>
      <c r="M3" s="120" t="s">
        <v>585</v>
      </c>
      <c r="N3" s="119" t="s">
        <v>584</v>
      </c>
      <c r="O3" s="120" t="s">
        <v>585</v>
      </c>
      <c r="P3" s="123" t="s">
        <v>584</v>
      </c>
      <c r="Q3" s="120" t="s">
        <v>585</v>
      </c>
      <c r="R3" s="235"/>
      <c r="S3" s="363" t="s">
        <v>584</v>
      </c>
      <c r="T3" s="364" t="s">
        <v>584</v>
      </c>
      <c r="U3" s="363" t="s">
        <v>584</v>
      </c>
      <c r="V3" s="365" t="s">
        <v>585</v>
      </c>
      <c r="W3" s="363" t="s">
        <v>584</v>
      </c>
      <c r="X3" s="365" t="s">
        <v>585</v>
      </c>
      <c r="Y3" s="119" t="s">
        <v>584</v>
      </c>
      <c r="Z3" s="120" t="s">
        <v>585</v>
      </c>
      <c r="AA3" s="365" t="s">
        <v>584</v>
      </c>
      <c r="AB3" s="366" t="s">
        <v>584</v>
      </c>
      <c r="AC3" s="120" t="s">
        <v>585</v>
      </c>
      <c r="AD3" s="121" t="s">
        <v>584</v>
      </c>
      <c r="AE3" s="120" t="s">
        <v>585</v>
      </c>
      <c r="AF3" s="363" t="s">
        <v>584</v>
      </c>
      <c r="AG3" s="365" t="s">
        <v>585</v>
      </c>
      <c r="AH3" s="363" t="s">
        <v>584</v>
      </c>
      <c r="AI3" s="365" t="s">
        <v>585</v>
      </c>
      <c r="AJ3" s="447" t="s">
        <v>584</v>
      </c>
      <c r="AK3" s="438" t="s">
        <v>585</v>
      </c>
      <c r="AL3" s="363" t="s">
        <v>584</v>
      </c>
      <c r="AM3" s="365" t="s">
        <v>585</v>
      </c>
      <c r="AN3" s="363" t="s">
        <v>584</v>
      </c>
      <c r="AO3" s="365" t="s">
        <v>585</v>
      </c>
    </row>
    <row r="4" spans="1:46" s="239" customFormat="1" ht="75">
      <c r="A4" s="367" t="s">
        <v>100</v>
      </c>
      <c r="B4" s="236" t="s">
        <v>586</v>
      </c>
      <c r="C4" s="237" t="s">
        <v>587</v>
      </c>
      <c r="D4" s="236" t="s">
        <v>588</v>
      </c>
      <c r="E4" s="368" t="s">
        <v>589</v>
      </c>
      <c r="F4" s="237" t="s">
        <v>590</v>
      </c>
      <c r="G4" s="236" t="s">
        <v>591</v>
      </c>
      <c r="H4" s="237" t="s">
        <v>592</v>
      </c>
      <c r="I4" s="236" t="s">
        <v>593</v>
      </c>
      <c r="J4" s="237" t="s">
        <v>594</v>
      </c>
      <c r="K4" s="236" t="s">
        <v>595</v>
      </c>
      <c r="L4" s="368" t="s">
        <v>596</v>
      </c>
      <c r="M4" s="237" t="s">
        <v>597</v>
      </c>
      <c r="N4" s="236" t="s">
        <v>598</v>
      </c>
      <c r="O4" s="237" t="s">
        <v>599</v>
      </c>
      <c r="P4" s="369" t="s">
        <v>600</v>
      </c>
      <c r="Q4" s="370" t="s">
        <v>601</v>
      </c>
      <c r="R4" s="238"/>
      <c r="S4" s="236" t="s">
        <v>602</v>
      </c>
      <c r="T4" s="371" t="s">
        <v>603</v>
      </c>
      <c r="U4" s="236" t="s">
        <v>604</v>
      </c>
      <c r="V4" s="237" t="s">
        <v>605</v>
      </c>
      <c r="W4" s="236" t="s">
        <v>606</v>
      </c>
      <c r="X4" s="237" t="s">
        <v>607</v>
      </c>
      <c r="Y4" s="236" t="s">
        <v>608</v>
      </c>
      <c r="Z4" s="370" t="s">
        <v>609</v>
      </c>
      <c r="AA4" s="237" t="s">
        <v>610</v>
      </c>
      <c r="AB4" s="372" t="s">
        <v>611</v>
      </c>
      <c r="AC4" s="370" t="s">
        <v>612</v>
      </c>
      <c r="AD4" s="368" t="s">
        <v>613</v>
      </c>
      <c r="AE4" s="370" t="s">
        <v>612</v>
      </c>
      <c r="AF4" s="236" t="s">
        <v>614</v>
      </c>
      <c r="AG4" s="237" t="s">
        <v>615</v>
      </c>
      <c r="AH4" s="236" t="s">
        <v>616</v>
      </c>
      <c r="AI4" s="237" t="s">
        <v>617</v>
      </c>
      <c r="AJ4" s="448" t="s">
        <v>618</v>
      </c>
      <c r="AK4" s="439" t="s">
        <v>619</v>
      </c>
      <c r="AL4" s="236" t="s">
        <v>620</v>
      </c>
      <c r="AM4" s="237" t="s">
        <v>621</v>
      </c>
      <c r="AN4" s="236" t="s">
        <v>622</v>
      </c>
      <c r="AO4" s="237" t="s">
        <v>623</v>
      </c>
    </row>
    <row r="5" spans="1:46" ht="140.25">
      <c r="A5" s="367" t="s">
        <v>624</v>
      </c>
      <c r="B5" s="240" t="s">
        <v>625</v>
      </c>
      <c r="C5" s="241" t="s">
        <v>626</v>
      </c>
      <c r="D5" s="240" t="s">
        <v>627</v>
      </c>
      <c r="E5" s="373" t="s">
        <v>628</v>
      </c>
      <c r="F5" s="241" t="s">
        <v>629</v>
      </c>
      <c r="G5" s="240" t="s">
        <v>630</v>
      </c>
      <c r="H5" s="241" t="s">
        <v>631</v>
      </c>
      <c r="I5" s="240" t="s">
        <v>632</v>
      </c>
      <c r="J5" s="241" t="s">
        <v>633</v>
      </c>
      <c r="K5" s="240" t="s">
        <v>634</v>
      </c>
      <c r="L5" s="373" t="s">
        <v>635</v>
      </c>
      <c r="M5" s="241" t="s">
        <v>636</v>
      </c>
      <c r="N5" s="240" t="s">
        <v>637</v>
      </c>
      <c r="O5" s="241" t="s">
        <v>638</v>
      </c>
      <c r="P5" s="240" t="s">
        <v>639</v>
      </c>
      <c r="Q5" s="241" t="s">
        <v>640</v>
      </c>
      <c r="R5" s="235"/>
      <c r="S5" s="240" t="s">
        <v>641</v>
      </c>
      <c r="T5" s="374" t="s">
        <v>642</v>
      </c>
      <c r="U5" s="240" t="s">
        <v>643</v>
      </c>
      <c r="V5" s="241" t="s">
        <v>644</v>
      </c>
      <c r="W5" s="240" t="s">
        <v>645</v>
      </c>
      <c r="X5" s="241" t="s">
        <v>646</v>
      </c>
      <c r="Y5" s="240" t="s">
        <v>647</v>
      </c>
      <c r="Z5" s="241" t="s">
        <v>648</v>
      </c>
      <c r="AA5" s="241" t="s">
        <v>649</v>
      </c>
      <c r="AB5" s="375" t="s">
        <v>650</v>
      </c>
      <c r="AC5" s="241" t="s">
        <v>651</v>
      </c>
      <c r="AD5" s="373" t="s">
        <v>652</v>
      </c>
      <c r="AE5" s="241" t="s">
        <v>653</v>
      </c>
      <c r="AF5" s="240" t="s">
        <v>654</v>
      </c>
      <c r="AG5" s="241" t="s">
        <v>655</v>
      </c>
      <c r="AH5" s="240" t="s">
        <v>656</v>
      </c>
      <c r="AI5" s="241" t="s">
        <v>657</v>
      </c>
      <c r="AJ5" s="449" t="s">
        <v>658</v>
      </c>
      <c r="AK5" s="440" t="s">
        <v>659</v>
      </c>
      <c r="AL5" s="240" t="s">
        <v>660</v>
      </c>
      <c r="AM5" s="241" t="s">
        <v>661</v>
      </c>
      <c r="AN5" s="240" t="s">
        <v>662</v>
      </c>
      <c r="AO5" s="241" t="s">
        <v>663</v>
      </c>
    </row>
    <row r="6" spans="1:46" ht="147.75" customHeight="1">
      <c r="A6" s="367" t="s">
        <v>664</v>
      </c>
      <c r="B6" s="245" t="s">
        <v>665</v>
      </c>
      <c r="C6" s="246" t="s">
        <v>666</v>
      </c>
      <c r="D6" s="242" t="s">
        <v>667</v>
      </c>
      <c r="E6" s="376" t="s">
        <v>668</v>
      </c>
      <c r="F6" s="248" t="s">
        <v>987</v>
      </c>
      <c r="G6" s="242" t="s">
        <v>669</v>
      </c>
      <c r="H6" s="243" t="s">
        <v>670</v>
      </c>
      <c r="I6" s="242" t="s">
        <v>671</v>
      </c>
      <c r="J6" s="243" t="s">
        <v>672</v>
      </c>
      <c r="K6" s="242" t="s">
        <v>673</v>
      </c>
      <c r="L6" s="376" t="s">
        <v>674</v>
      </c>
      <c r="M6" s="243" t="s">
        <v>675</v>
      </c>
      <c r="N6" s="242" t="s">
        <v>676</v>
      </c>
      <c r="O6" s="242" t="s">
        <v>677</v>
      </c>
      <c r="P6" s="242" t="s">
        <v>678</v>
      </c>
      <c r="Q6" s="243" t="s">
        <v>679</v>
      </c>
      <c r="R6" s="244"/>
      <c r="S6" s="242" t="s">
        <v>680</v>
      </c>
      <c r="T6" s="377" t="s">
        <v>681</v>
      </c>
      <c r="U6" s="378" t="s">
        <v>682</v>
      </c>
      <c r="V6" s="243" t="s">
        <v>683</v>
      </c>
      <c r="W6" s="242" t="s">
        <v>684</v>
      </c>
      <c r="X6" s="243" t="s">
        <v>685</v>
      </c>
      <c r="Y6" s="242" t="s">
        <v>686</v>
      </c>
      <c r="Z6" s="376" t="s">
        <v>687</v>
      </c>
      <c r="AA6" s="243" t="s">
        <v>688</v>
      </c>
      <c r="AB6" s="379" t="s">
        <v>689</v>
      </c>
      <c r="AC6" s="243" t="s">
        <v>690</v>
      </c>
      <c r="AD6" s="376" t="s">
        <v>691</v>
      </c>
      <c r="AE6" s="243" t="s">
        <v>692</v>
      </c>
      <c r="AF6" s="242" t="s">
        <v>693</v>
      </c>
      <c r="AG6" s="243" t="s">
        <v>694</v>
      </c>
      <c r="AH6" s="242" t="s">
        <v>695</v>
      </c>
      <c r="AI6" s="243" t="s">
        <v>696</v>
      </c>
      <c r="AJ6" s="378" t="s">
        <v>697</v>
      </c>
      <c r="AK6" s="441" t="s">
        <v>698</v>
      </c>
      <c r="AL6" s="242" t="s">
        <v>699</v>
      </c>
      <c r="AM6" s="243" t="s">
        <v>700</v>
      </c>
      <c r="AN6" s="242" t="s">
        <v>701</v>
      </c>
      <c r="AO6" s="243" t="s">
        <v>702</v>
      </c>
      <c r="AP6" s="380"/>
      <c r="AQ6" s="380"/>
      <c r="AR6" s="380"/>
      <c r="AS6" s="380"/>
      <c r="AT6" s="380"/>
    </row>
    <row r="7" spans="1:46" ht="38.25">
      <c r="A7" s="367" t="s">
        <v>703</v>
      </c>
      <c r="B7" s="245" t="s">
        <v>704</v>
      </c>
      <c r="C7" s="246" t="s">
        <v>705</v>
      </c>
      <c r="D7" s="247" t="s">
        <v>705</v>
      </c>
      <c r="E7" s="381" t="s">
        <v>705</v>
      </c>
      <c r="F7" s="248" t="s">
        <v>705</v>
      </c>
      <c r="G7" s="242" t="s">
        <v>705</v>
      </c>
      <c r="H7" s="243" t="s">
        <v>705</v>
      </c>
      <c r="I7" s="242" t="s">
        <v>706</v>
      </c>
      <c r="J7" s="243" t="s">
        <v>706</v>
      </c>
      <c r="K7" s="242" t="s">
        <v>707</v>
      </c>
      <c r="L7" s="376" t="s">
        <v>707</v>
      </c>
      <c r="M7" s="243" t="s">
        <v>707</v>
      </c>
      <c r="N7" s="242" t="s">
        <v>706</v>
      </c>
      <c r="O7" s="243" t="s">
        <v>706</v>
      </c>
      <c r="P7" s="242" t="s">
        <v>708</v>
      </c>
      <c r="Q7" s="243" t="s">
        <v>708</v>
      </c>
      <c r="R7" s="244"/>
      <c r="S7" s="242" t="s">
        <v>709</v>
      </c>
      <c r="T7" s="377" t="s">
        <v>709</v>
      </c>
      <c r="U7" s="242" t="s">
        <v>710</v>
      </c>
      <c r="V7" s="243" t="s">
        <v>710</v>
      </c>
      <c r="W7" s="242" t="s">
        <v>711</v>
      </c>
      <c r="X7" s="243" t="s">
        <v>712</v>
      </c>
      <c r="Y7" s="242" t="s">
        <v>713</v>
      </c>
      <c r="Z7" s="376" t="s">
        <v>713</v>
      </c>
      <c r="AA7" s="381" t="s">
        <v>714</v>
      </c>
      <c r="AB7" s="242" t="s">
        <v>708</v>
      </c>
      <c r="AC7" s="376" t="s">
        <v>708</v>
      </c>
      <c r="AD7" s="242" t="s">
        <v>708</v>
      </c>
      <c r="AE7" s="243" t="s">
        <v>708</v>
      </c>
      <c r="AF7" s="242" t="s">
        <v>706</v>
      </c>
      <c r="AG7" s="243" t="s">
        <v>706</v>
      </c>
      <c r="AH7" s="242" t="s">
        <v>706</v>
      </c>
      <c r="AI7" s="243" t="s">
        <v>706</v>
      </c>
      <c r="AJ7" s="378" t="s">
        <v>715</v>
      </c>
      <c r="AK7" s="441" t="s">
        <v>716</v>
      </c>
      <c r="AL7" s="242" t="s">
        <v>717</v>
      </c>
      <c r="AM7" s="243" t="s">
        <v>717</v>
      </c>
      <c r="AN7" s="242" t="s">
        <v>718</v>
      </c>
      <c r="AO7" s="243" t="s">
        <v>718</v>
      </c>
    </row>
    <row r="8" spans="1:46" ht="30">
      <c r="A8" s="367" t="s">
        <v>719</v>
      </c>
      <c r="B8" s="245" t="s">
        <v>720</v>
      </c>
      <c r="C8" s="246" t="s">
        <v>720</v>
      </c>
      <c r="D8" s="245" t="s">
        <v>720</v>
      </c>
      <c r="E8" s="382" t="s">
        <v>720</v>
      </c>
      <c r="F8" s="246" t="s">
        <v>720</v>
      </c>
      <c r="G8" s="245" t="s">
        <v>720</v>
      </c>
      <c r="H8" s="246" t="s">
        <v>720</v>
      </c>
      <c r="I8" s="245" t="s">
        <v>720</v>
      </c>
      <c r="J8" s="246" t="s">
        <v>720</v>
      </c>
      <c r="K8" s="245" t="s">
        <v>720</v>
      </c>
      <c r="L8" s="382" t="s">
        <v>720</v>
      </c>
      <c r="M8" s="246" t="s">
        <v>720</v>
      </c>
      <c r="N8" s="245" t="s">
        <v>720</v>
      </c>
      <c r="O8" s="245" t="s">
        <v>720</v>
      </c>
      <c r="P8" s="245" t="s">
        <v>720</v>
      </c>
      <c r="Q8" s="246" t="s">
        <v>720</v>
      </c>
      <c r="R8" s="235"/>
      <c r="S8" s="245" t="s">
        <v>721</v>
      </c>
      <c r="T8" s="383" t="s">
        <v>720</v>
      </c>
      <c r="U8" s="245" t="s">
        <v>720</v>
      </c>
      <c r="V8" s="246" t="s">
        <v>720</v>
      </c>
      <c r="W8" s="245" t="s">
        <v>720</v>
      </c>
      <c r="X8" s="246" t="s">
        <v>720</v>
      </c>
      <c r="Y8" s="245" t="s">
        <v>720</v>
      </c>
      <c r="Z8" s="246" t="s">
        <v>720</v>
      </c>
      <c r="AA8" s="245" t="s">
        <v>720</v>
      </c>
      <c r="AB8" s="245" t="s">
        <v>720</v>
      </c>
      <c r="AC8" s="246" t="s">
        <v>720</v>
      </c>
      <c r="AD8" s="245" t="s">
        <v>720</v>
      </c>
      <c r="AE8" s="246" t="s">
        <v>720</v>
      </c>
      <c r="AF8" s="245" t="s">
        <v>720</v>
      </c>
      <c r="AG8" s="246" t="s">
        <v>720</v>
      </c>
      <c r="AH8" s="245" t="s">
        <v>720</v>
      </c>
      <c r="AI8" s="246" t="s">
        <v>720</v>
      </c>
      <c r="AJ8" s="387" t="s">
        <v>720</v>
      </c>
      <c r="AK8" s="442" t="s">
        <v>720</v>
      </c>
      <c r="AL8" s="245" t="s">
        <v>720</v>
      </c>
      <c r="AM8" s="246" t="s">
        <v>720</v>
      </c>
      <c r="AN8" s="245" t="s">
        <v>720</v>
      </c>
      <c r="AO8" s="246" t="s">
        <v>720</v>
      </c>
    </row>
    <row r="9" spans="1:46" ht="127.5">
      <c r="A9" s="367" t="s">
        <v>722</v>
      </c>
      <c r="B9" s="245" t="s">
        <v>723</v>
      </c>
      <c r="C9" s="246" t="s">
        <v>724</v>
      </c>
      <c r="D9" s="245" t="s">
        <v>725</v>
      </c>
      <c r="E9" s="382" t="s">
        <v>725</v>
      </c>
      <c r="F9" s="246" t="s">
        <v>726</v>
      </c>
      <c r="G9" s="245" t="s">
        <v>727</v>
      </c>
      <c r="H9" s="246" t="s">
        <v>728</v>
      </c>
      <c r="I9" s="245" t="s">
        <v>723</v>
      </c>
      <c r="J9" s="243" t="s">
        <v>729</v>
      </c>
      <c r="K9" s="245" t="s">
        <v>730</v>
      </c>
      <c r="L9" s="382" t="s">
        <v>723</v>
      </c>
      <c r="M9" s="246" t="s">
        <v>731</v>
      </c>
      <c r="N9" s="245" t="s">
        <v>723</v>
      </c>
      <c r="O9" s="243" t="s">
        <v>732</v>
      </c>
      <c r="P9" s="245" t="s">
        <v>733</v>
      </c>
      <c r="Q9" s="249" t="s">
        <v>734</v>
      </c>
      <c r="R9" s="250"/>
      <c r="S9" s="245" t="s">
        <v>735</v>
      </c>
      <c r="T9" s="383" t="s">
        <v>735</v>
      </c>
      <c r="U9" s="245" t="s">
        <v>735</v>
      </c>
      <c r="V9" s="246" t="s">
        <v>735</v>
      </c>
      <c r="W9" s="245" t="s">
        <v>735</v>
      </c>
      <c r="X9" s="246" t="s">
        <v>735</v>
      </c>
      <c r="Y9" s="245" t="s">
        <v>723</v>
      </c>
      <c r="Z9" s="249" t="s">
        <v>735</v>
      </c>
      <c r="AA9" s="384"/>
      <c r="AB9" s="385" t="s">
        <v>736</v>
      </c>
      <c r="AC9" s="249" t="s">
        <v>737</v>
      </c>
      <c r="AD9" s="382" t="s">
        <v>736</v>
      </c>
      <c r="AE9" s="249" t="s">
        <v>738</v>
      </c>
      <c r="AF9" s="251" t="s">
        <v>723</v>
      </c>
      <c r="AG9" s="246" t="s">
        <v>723</v>
      </c>
      <c r="AH9" s="245" t="s">
        <v>723</v>
      </c>
      <c r="AI9" s="246" t="s">
        <v>723</v>
      </c>
      <c r="AJ9" s="387" t="s">
        <v>723</v>
      </c>
      <c r="AK9" s="442" t="s">
        <v>723</v>
      </c>
      <c r="AL9" s="245" t="s">
        <v>723</v>
      </c>
      <c r="AM9" s="246" t="s">
        <v>723</v>
      </c>
      <c r="AN9" s="245" t="s">
        <v>723</v>
      </c>
      <c r="AO9" s="246" t="s">
        <v>723</v>
      </c>
    </row>
    <row r="10" spans="1:46" ht="102">
      <c r="A10" s="367" t="s">
        <v>739</v>
      </c>
      <c r="B10" s="245" t="s">
        <v>740</v>
      </c>
      <c r="C10" s="246" t="s">
        <v>741</v>
      </c>
      <c r="D10" s="247" t="s">
        <v>742</v>
      </c>
      <c r="E10" s="381" t="s">
        <v>743</v>
      </c>
      <c r="F10" s="248" t="s">
        <v>744</v>
      </c>
      <c r="G10" s="242" t="s">
        <v>745</v>
      </c>
      <c r="H10" s="243" t="s">
        <v>746</v>
      </c>
      <c r="I10" s="247" t="s">
        <v>747</v>
      </c>
      <c r="J10" s="243" t="s">
        <v>748</v>
      </c>
      <c r="K10" s="247" t="s">
        <v>749</v>
      </c>
      <c r="L10" s="381" t="s">
        <v>750</v>
      </c>
      <c r="M10" s="248" t="s">
        <v>751</v>
      </c>
      <c r="N10" s="247" t="s">
        <v>752</v>
      </c>
      <c r="O10" s="243" t="s">
        <v>748</v>
      </c>
      <c r="P10" s="242" t="s">
        <v>753</v>
      </c>
      <c r="Q10" s="243" t="s">
        <v>754</v>
      </c>
      <c r="R10" s="244"/>
      <c r="S10" s="247" t="s">
        <v>755</v>
      </c>
      <c r="T10" s="377" t="s">
        <v>756</v>
      </c>
      <c r="U10" s="247" t="s">
        <v>757</v>
      </c>
      <c r="V10" s="243" t="s">
        <v>758</v>
      </c>
      <c r="W10" s="247" t="s">
        <v>759</v>
      </c>
      <c r="X10" s="243" t="s">
        <v>760</v>
      </c>
      <c r="Y10" s="247" t="s">
        <v>761</v>
      </c>
      <c r="Z10" s="243" t="s">
        <v>762</v>
      </c>
      <c r="AA10" s="248" t="s">
        <v>763</v>
      </c>
      <c r="AB10" s="386" t="s">
        <v>764</v>
      </c>
      <c r="AC10" s="243" t="s">
        <v>765</v>
      </c>
      <c r="AD10" s="381" t="s">
        <v>764</v>
      </c>
      <c r="AE10" s="243" t="s">
        <v>766</v>
      </c>
      <c r="AF10" s="247" t="s">
        <v>767</v>
      </c>
      <c r="AG10" s="243" t="s">
        <v>768</v>
      </c>
      <c r="AH10" s="247" t="s">
        <v>769</v>
      </c>
      <c r="AI10" s="243" t="s">
        <v>770</v>
      </c>
      <c r="AJ10" s="450" t="s">
        <v>771</v>
      </c>
      <c r="AK10" s="441" t="s">
        <v>772</v>
      </c>
      <c r="AL10" s="247" t="s">
        <v>773</v>
      </c>
      <c r="AM10" s="243" t="s">
        <v>774</v>
      </c>
      <c r="AN10" s="247" t="s">
        <v>775</v>
      </c>
      <c r="AO10" s="243" t="s">
        <v>776</v>
      </c>
    </row>
    <row r="11" spans="1:46" ht="30">
      <c r="A11" s="367" t="s">
        <v>777</v>
      </c>
      <c r="B11" s="245" t="s">
        <v>720</v>
      </c>
      <c r="C11" s="246" t="s">
        <v>720</v>
      </c>
      <c r="D11" s="245" t="s">
        <v>720</v>
      </c>
      <c r="E11" s="382" t="s">
        <v>720</v>
      </c>
      <c r="F11" s="246" t="s">
        <v>720</v>
      </c>
      <c r="G11" s="245" t="s">
        <v>720</v>
      </c>
      <c r="H11" s="246" t="s">
        <v>720</v>
      </c>
      <c r="I11" s="245" t="s">
        <v>778</v>
      </c>
      <c r="J11" s="246" t="s">
        <v>720</v>
      </c>
      <c r="K11" s="245" t="s">
        <v>720</v>
      </c>
      <c r="L11" s="382" t="s">
        <v>778</v>
      </c>
      <c r="M11" s="246" t="s">
        <v>720</v>
      </c>
      <c r="N11" s="245" t="s">
        <v>778</v>
      </c>
      <c r="O11" s="245" t="s">
        <v>778</v>
      </c>
      <c r="P11" s="245" t="s">
        <v>720</v>
      </c>
      <c r="Q11" s="246" t="s">
        <v>720</v>
      </c>
      <c r="R11" s="235"/>
      <c r="S11" s="245" t="s">
        <v>720</v>
      </c>
      <c r="T11" s="383" t="s">
        <v>720</v>
      </c>
      <c r="U11" s="245" t="s">
        <v>720</v>
      </c>
      <c r="V11" s="246" t="s">
        <v>720</v>
      </c>
      <c r="W11" s="245" t="s">
        <v>778</v>
      </c>
      <c r="X11" s="246" t="s">
        <v>778</v>
      </c>
      <c r="Y11" s="245" t="s">
        <v>720</v>
      </c>
      <c r="Z11" s="382" t="s">
        <v>779</v>
      </c>
      <c r="AA11" s="387" t="s">
        <v>720</v>
      </c>
      <c r="AB11" s="385" t="s">
        <v>720</v>
      </c>
      <c r="AC11" s="382" t="s">
        <v>779</v>
      </c>
      <c r="AD11" s="245" t="s">
        <v>720</v>
      </c>
      <c r="AE11" s="246" t="s">
        <v>779</v>
      </c>
      <c r="AF11" s="245" t="s">
        <v>778</v>
      </c>
      <c r="AG11" s="246" t="s">
        <v>778</v>
      </c>
      <c r="AH11" s="245" t="s">
        <v>778</v>
      </c>
      <c r="AI11" s="246" t="s">
        <v>778</v>
      </c>
      <c r="AJ11" s="387" t="s">
        <v>778</v>
      </c>
      <c r="AK11" s="442" t="s">
        <v>779</v>
      </c>
      <c r="AL11" s="245" t="s">
        <v>779</v>
      </c>
      <c r="AM11" s="246" t="s">
        <v>779</v>
      </c>
      <c r="AN11" s="245" t="s">
        <v>779</v>
      </c>
      <c r="AO11" s="246" t="s">
        <v>779</v>
      </c>
    </row>
    <row r="12" spans="1:46" ht="38.25">
      <c r="A12" s="367" t="s">
        <v>780</v>
      </c>
      <c r="B12" s="245" t="s">
        <v>781</v>
      </c>
      <c r="C12" s="246" t="s">
        <v>782</v>
      </c>
      <c r="D12" s="247" t="s">
        <v>783</v>
      </c>
      <c r="E12" s="381" t="s">
        <v>783</v>
      </c>
      <c r="F12" s="248" t="s">
        <v>784</v>
      </c>
      <c r="G12" s="242" t="s">
        <v>785</v>
      </c>
      <c r="H12" s="243" t="s">
        <v>785</v>
      </c>
      <c r="I12" s="242" t="s">
        <v>786</v>
      </c>
      <c r="J12" s="243" t="s">
        <v>786</v>
      </c>
      <c r="K12" s="242" t="s">
        <v>787</v>
      </c>
      <c r="L12" s="376" t="s">
        <v>787</v>
      </c>
      <c r="M12" s="243" t="s">
        <v>787</v>
      </c>
      <c r="N12" s="242" t="s">
        <v>788</v>
      </c>
      <c r="O12" s="243" t="s">
        <v>788</v>
      </c>
      <c r="P12" s="242" t="s">
        <v>789</v>
      </c>
      <c r="Q12" s="243" t="s">
        <v>789</v>
      </c>
      <c r="R12" s="244"/>
      <c r="S12" s="247" t="s">
        <v>709</v>
      </c>
      <c r="T12" s="388" t="s">
        <v>709</v>
      </c>
      <c r="U12" s="247" t="s">
        <v>790</v>
      </c>
      <c r="V12" s="248" t="s">
        <v>790</v>
      </c>
      <c r="W12" s="247" t="s">
        <v>791</v>
      </c>
      <c r="X12" s="248" t="s">
        <v>791</v>
      </c>
      <c r="Y12" s="247" t="s">
        <v>792</v>
      </c>
      <c r="Z12" s="381" t="s">
        <v>792</v>
      </c>
      <c r="AA12" s="248" t="s">
        <v>793</v>
      </c>
      <c r="AB12" s="386" t="s">
        <v>794</v>
      </c>
      <c r="AC12" s="248" t="s">
        <v>794</v>
      </c>
      <c r="AD12" s="386" t="s">
        <v>795</v>
      </c>
      <c r="AE12" s="248" t="s">
        <v>795</v>
      </c>
      <c r="AF12" s="247" t="s">
        <v>796</v>
      </c>
      <c r="AG12" s="248" t="s">
        <v>796</v>
      </c>
      <c r="AH12" s="247" t="s">
        <v>797</v>
      </c>
      <c r="AI12" s="248" t="s">
        <v>706</v>
      </c>
      <c r="AJ12" s="450" t="s">
        <v>715</v>
      </c>
      <c r="AK12" s="443" t="s">
        <v>798</v>
      </c>
      <c r="AL12" s="247" t="s">
        <v>798</v>
      </c>
      <c r="AM12" s="248" t="s">
        <v>798</v>
      </c>
      <c r="AN12" s="247" t="s">
        <v>799</v>
      </c>
      <c r="AO12" s="248" t="s">
        <v>799</v>
      </c>
    </row>
    <row r="13" spans="1:46" ht="66" customHeight="1">
      <c r="A13" s="367" t="s">
        <v>800</v>
      </c>
      <c r="B13" s="245" t="s">
        <v>801</v>
      </c>
      <c r="C13" s="246" t="s">
        <v>802</v>
      </c>
      <c r="D13" s="247" t="s">
        <v>803</v>
      </c>
      <c r="E13" s="381" t="s">
        <v>804</v>
      </c>
      <c r="F13" s="248" t="s">
        <v>804</v>
      </c>
      <c r="G13" s="247" t="s">
        <v>805</v>
      </c>
      <c r="H13" s="248" t="s">
        <v>805</v>
      </c>
      <c r="I13" s="242" t="s">
        <v>806</v>
      </c>
      <c r="J13" s="243" t="s">
        <v>806</v>
      </c>
      <c r="K13" s="242" t="s">
        <v>807</v>
      </c>
      <c r="L13" s="376" t="s">
        <v>807</v>
      </c>
      <c r="M13" s="243" t="s">
        <v>807</v>
      </c>
      <c r="N13" s="242" t="s">
        <v>808</v>
      </c>
      <c r="O13" s="243" t="s">
        <v>808</v>
      </c>
      <c r="P13" s="242" t="s">
        <v>809</v>
      </c>
      <c r="Q13" s="243" t="s">
        <v>809</v>
      </c>
      <c r="R13" s="244"/>
      <c r="S13" s="247" t="s">
        <v>810</v>
      </c>
      <c r="T13" s="388" t="s">
        <v>810</v>
      </c>
      <c r="U13" s="247" t="s">
        <v>811</v>
      </c>
      <c r="V13" s="248" t="s">
        <v>811</v>
      </c>
      <c r="W13" s="247" t="s">
        <v>812</v>
      </c>
      <c r="X13" s="248" t="s">
        <v>812</v>
      </c>
      <c r="Y13" s="247" t="s">
        <v>813</v>
      </c>
      <c r="Z13" s="381" t="s">
        <v>813</v>
      </c>
      <c r="AA13" s="248" t="s">
        <v>814</v>
      </c>
      <c r="AB13" s="386" t="s">
        <v>815</v>
      </c>
      <c r="AC13" s="248" t="s">
        <v>815</v>
      </c>
      <c r="AD13" s="386" t="s">
        <v>816</v>
      </c>
      <c r="AE13" s="248" t="s">
        <v>816</v>
      </c>
      <c r="AF13" s="247" t="s">
        <v>143</v>
      </c>
      <c r="AG13" s="248" t="s">
        <v>817</v>
      </c>
      <c r="AH13" s="247" t="s">
        <v>143</v>
      </c>
      <c r="AI13" s="248" t="s">
        <v>143</v>
      </c>
      <c r="AJ13" s="450" t="s">
        <v>818</v>
      </c>
      <c r="AK13" s="443" t="s">
        <v>819</v>
      </c>
      <c r="AL13" s="247" t="s">
        <v>820</v>
      </c>
      <c r="AM13" s="248" t="s">
        <v>820</v>
      </c>
      <c r="AN13" s="247" t="s">
        <v>821</v>
      </c>
      <c r="AO13" s="248" t="s">
        <v>821</v>
      </c>
    </row>
    <row r="14" spans="1:46" ht="26.25" thickBot="1">
      <c r="A14" s="218" t="s">
        <v>822</v>
      </c>
      <c r="B14" s="252" t="s">
        <v>823</v>
      </c>
      <c r="C14" s="253" t="s">
        <v>823</v>
      </c>
      <c r="D14" s="254" t="s">
        <v>824</v>
      </c>
      <c r="E14" s="255" t="s">
        <v>824</v>
      </c>
      <c r="F14" s="256" t="s">
        <v>823</v>
      </c>
      <c r="G14" s="257" t="s">
        <v>824</v>
      </c>
      <c r="H14" s="258" t="s">
        <v>823</v>
      </c>
      <c r="I14" s="257" t="s">
        <v>823</v>
      </c>
      <c r="J14" s="258" t="s">
        <v>823</v>
      </c>
      <c r="K14" s="257" t="s">
        <v>824</v>
      </c>
      <c r="L14" s="259" t="s">
        <v>824</v>
      </c>
      <c r="M14" s="258" t="s">
        <v>824</v>
      </c>
      <c r="N14" s="257" t="s">
        <v>823</v>
      </c>
      <c r="O14" s="258" t="s">
        <v>823</v>
      </c>
      <c r="P14" s="257" t="s">
        <v>824</v>
      </c>
      <c r="Q14" s="258" t="s">
        <v>824</v>
      </c>
      <c r="R14" s="244"/>
      <c r="S14" s="254" t="s">
        <v>823</v>
      </c>
      <c r="T14" s="260" t="s">
        <v>823</v>
      </c>
      <c r="U14" s="254" t="s">
        <v>823</v>
      </c>
      <c r="V14" s="256" t="s">
        <v>823</v>
      </c>
      <c r="W14" s="254" t="s">
        <v>823</v>
      </c>
      <c r="X14" s="256" t="s">
        <v>823</v>
      </c>
      <c r="Y14" s="254" t="s">
        <v>823</v>
      </c>
      <c r="Z14" s="255" t="s">
        <v>823</v>
      </c>
      <c r="AA14" s="256" t="s">
        <v>824</v>
      </c>
      <c r="AB14" s="389" t="s">
        <v>825</v>
      </c>
      <c r="AC14" s="256" t="s">
        <v>825</v>
      </c>
      <c r="AD14" s="389" t="s">
        <v>825</v>
      </c>
      <c r="AE14" s="256" t="s">
        <v>825</v>
      </c>
      <c r="AF14" s="254" t="s">
        <v>823</v>
      </c>
      <c r="AG14" s="256" t="s">
        <v>823</v>
      </c>
      <c r="AH14" s="254" t="s">
        <v>823</v>
      </c>
      <c r="AI14" s="256" t="s">
        <v>823</v>
      </c>
      <c r="AJ14" s="451" t="s">
        <v>823</v>
      </c>
      <c r="AK14" s="444" t="s">
        <v>823</v>
      </c>
      <c r="AL14" s="254" t="s">
        <v>823</v>
      </c>
      <c r="AM14" s="256" t="s">
        <v>823</v>
      </c>
      <c r="AN14" s="254" t="s">
        <v>824</v>
      </c>
      <c r="AO14" s="256" t="s">
        <v>824</v>
      </c>
    </row>
    <row r="17" spans="2:46">
      <c r="B17" s="53"/>
      <c r="C17" s="124"/>
      <c r="G17" s="53"/>
      <c r="K17" s="53"/>
      <c r="L17" s="53"/>
      <c r="N17" s="53"/>
      <c r="O17" s="53"/>
      <c r="P17" s="53"/>
      <c r="Q17" s="53"/>
      <c r="R17" s="53"/>
      <c r="AP17" s="53"/>
      <c r="AQ17" s="53"/>
      <c r="AR17" s="53"/>
      <c r="AS17" s="53"/>
      <c r="AT17" s="53"/>
    </row>
    <row r="18" spans="2:46">
      <c r="B18" s="53"/>
      <c r="C18" s="124"/>
      <c r="G18" s="53"/>
      <c r="K18" s="53"/>
      <c r="L18" s="53"/>
      <c r="N18" s="53"/>
      <c r="O18" s="53"/>
      <c r="P18" s="53"/>
      <c r="Q18" s="53"/>
      <c r="R18" s="53"/>
      <c r="AP18" s="53"/>
      <c r="AQ18" s="53"/>
      <c r="AR18" s="53"/>
      <c r="AS18" s="53"/>
      <c r="AT18" s="53"/>
    </row>
    <row r="19" spans="2:46">
      <c r="B19" s="53"/>
      <c r="C19" s="124"/>
      <c r="G19" s="124"/>
      <c r="O19" s="53"/>
      <c r="P19" s="53"/>
      <c r="Q19" s="53"/>
      <c r="R19" s="53"/>
      <c r="AP19" s="53"/>
      <c r="AQ19" s="53"/>
      <c r="AR19" s="53"/>
      <c r="AS19" s="53"/>
      <c r="AT19" s="53"/>
    </row>
    <row r="20" spans="2:46">
      <c r="B20" s="53"/>
      <c r="C20" s="124"/>
      <c r="G20" s="53"/>
      <c r="K20" s="53"/>
      <c r="L20" s="53"/>
      <c r="N20" s="53"/>
      <c r="O20" s="53"/>
      <c r="P20" s="53"/>
      <c r="Q20" s="53"/>
      <c r="R20" s="53"/>
      <c r="AP20" s="53"/>
      <c r="AQ20" s="53"/>
      <c r="AR20" s="53"/>
      <c r="AS20" s="53"/>
      <c r="AT20" s="53"/>
    </row>
    <row r="21" spans="2:46">
      <c r="B21" s="53"/>
      <c r="C21" s="124"/>
      <c r="G21" s="53"/>
      <c r="K21" s="53"/>
      <c r="L21" s="53"/>
      <c r="N21" s="53"/>
      <c r="O21" s="53"/>
      <c r="P21" s="53"/>
      <c r="Q21" s="53"/>
      <c r="R21" s="53"/>
      <c r="AP21" s="53"/>
      <c r="AQ21" s="53"/>
      <c r="AR21" s="53"/>
      <c r="AS21" s="53"/>
      <c r="AT21" s="53"/>
    </row>
    <row r="22" spans="2:46">
      <c r="B22" s="53"/>
      <c r="C22" s="124"/>
      <c r="G22" s="53"/>
      <c r="K22" s="53"/>
      <c r="L22" s="53"/>
      <c r="N22" s="53"/>
      <c r="O22" s="53"/>
      <c r="P22" s="53"/>
      <c r="Q22" s="53"/>
      <c r="R22" s="53"/>
      <c r="AP22" s="53"/>
      <c r="AQ22" s="53"/>
      <c r="AR22" s="53"/>
      <c r="AS22" s="53"/>
      <c r="AT22" s="53"/>
    </row>
    <row r="23" spans="2:46">
      <c r="B23" s="53"/>
      <c r="C23" s="124"/>
      <c r="G23" s="53"/>
      <c r="K23" s="53"/>
      <c r="L23" s="53"/>
      <c r="N23" s="53"/>
      <c r="O23" s="53"/>
      <c r="P23" s="53"/>
      <c r="Q23" s="53"/>
      <c r="R23" s="53"/>
      <c r="AP23" s="53"/>
      <c r="AQ23" s="53"/>
      <c r="AR23" s="53"/>
      <c r="AS23" s="53"/>
      <c r="AT23" s="53"/>
    </row>
    <row r="24" spans="2:46">
      <c r="B24" s="53"/>
      <c r="C24" s="124"/>
      <c r="G24" s="53"/>
      <c r="K24" s="53"/>
      <c r="L24" s="53"/>
      <c r="N24" s="53"/>
      <c r="O24" s="53"/>
      <c r="P24" s="53"/>
      <c r="Q24" s="53"/>
      <c r="R24" s="53"/>
      <c r="AP24" s="53"/>
      <c r="AQ24" s="53"/>
      <c r="AR24" s="53"/>
      <c r="AS24" s="53"/>
      <c r="AT24" s="53"/>
    </row>
    <row r="25" spans="2:46">
      <c r="G25" s="53"/>
      <c r="K25" s="53"/>
      <c r="L25" s="53"/>
      <c r="N25" s="53"/>
      <c r="O25" s="53"/>
      <c r="P25" s="53"/>
      <c r="Q25" s="53"/>
      <c r="R25" s="53"/>
      <c r="AP25" s="53"/>
      <c r="AQ25" s="53"/>
      <c r="AR25" s="53"/>
      <c r="AS25" s="53"/>
      <c r="AT25" s="53"/>
    </row>
  </sheetData>
  <mergeCells count="34">
    <mergeCell ref="AF2:AG2"/>
    <mergeCell ref="AH2:AI2"/>
    <mergeCell ref="AL2:AM2"/>
    <mergeCell ref="U2:V2"/>
    <mergeCell ref="W2:X2"/>
    <mergeCell ref="Y2:Z2"/>
    <mergeCell ref="AB2:AC2"/>
    <mergeCell ref="AD2:AE2"/>
    <mergeCell ref="AL1:AM1"/>
    <mergeCell ref="AN1:AO1"/>
    <mergeCell ref="B2:C2"/>
    <mergeCell ref="D2:F2"/>
    <mergeCell ref="G2:H2"/>
    <mergeCell ref="I2:J2"/>
    <mergeCell ref="K2:M2"/>
    <mergeCell ref="N2:O2"/>
    <mergeCell ref="P2:Q2"/>
    <mergeCell ref="S2:T2"/>
    <mergeCell ref="AB1:AC1"/>
    <mergeCell ref="AD1:AE1"/>
    <mergeCell ref="AF1:AG1"/>
    <mergeCell ref="AH1:AI1"/>
    <mergeCell ref="B1:C1"/>
    <mergeCell ref="AN2:AO2"/>
    <mergeCell ref="D1:F1"/>
    <mergeCell ref="G1:H1"/>
    <mergeCell ref="I1:J1"/>
    <mergeCell ref="K1:M1"/>
    <mergeCell ref="N1:O1"/>
    <mergeCell ref="P1:Q1"/>
    <mergeCell ref="S1:T1"/>
    <mergeCell ref="U1:V1"/>
    <mergeCell ref="W1:X1"/>
    <mergeCell ref="Y1:Z1"/>
  </mergeCells>
  <pageMargins left="0.7" right="0.7" top="0.75" bottom="0.75" header="0.3" footer="0.3"/>
  <pageSetup paperSize="9" scale="54" fitToWidth="0" orientation="landscape" r:id="rId1"/>
  <headerFooter>
    <oddFooter>&amp;LPrinted on: &amp;D&amp;C&amp;F / 
&amp;A&amp;RPage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132</vt:i4>
      </vt:variant>
    </vt:vector>
  </HeadingPairs>
  <TitlesOfParts>
    <vt:vector size="145" baseType="lpstr">
      <vt:lpstr>Welcome</vt:lpstr>
      <vt:lpstr>Maturity levels</vt:lpstr>
      <vt:lpstr>Definitions</vt:lpstr>
      <vt:lpstr>Cover</vt:lpstr>
      <vt:lpstr>Results</vt:lpstr>
      <vt:lpstr>Information security</vt:lpstr>
      <vt:lpstr>Connection to 3rd parties (23)</vt:lpstr>
      <vt:lpstr>Prototype protection (25)</vt:lpstr>
      <vt:lpstr>KPIs</vt:lpstr>
      <vt:lpstr>References</vt:lpstr>
      <vt:lpstr>Glossar</vt:lpstr>
      <vt:lpstr>License</vt:lpstr>
      <vt:lpstr>Change history</vt:lpstr>
      <vt:lpstr>Results!_Toc204394987_2</vt:lpstr>
      <vt:lpstr>Results!_Toc204394988_2</vt:lpstr>
      <vt:lpstr>Results!_Toc204394989_2</vt:lpstr>
      <vt:lpstr>Results!_Toc204394991_2</vt:lpstr>
      <vt:lpstr>Results!_Toc204394992_2</vt:lpstr>
      <vt:lpstr>Results!_Toc204394993_2</vt:lpstr>
      <vt:lpstr>Results!_Toc204394994_2</vt:lpstr>
      <vt:lpstr>Results!_Toc204394995_2</vt:lpstr>
      <vt:lpstr>Results!_Toc204394996_2</vt:lpstr>
      <vt:lpstr>Results!_Toc204394997_2</vt:lpstr>
      <vt:lpstr>Results!_Toc204394998_2</vt:lpstr>
      <vt:lpstr>Results!_Toc204395001_2</vt:lpstr>
      <vt:lpstr>Results!_Toc204395003_2</vt:lpstr>
      <vt:lpstr>Results!_Toc204395008_2</vt:lpstr>
      <vt:lpstr>Results!_Toc204395009_2</vt:lpstr>
      <vt:lpstr>Results!_Toc204395010_2</vt:lpstr>
      <vt:lpstr>Results!_Toc204395012_2</vt:lpstr>
      <vt:lpstr>Results!_Toc204395014_2</vt:lpstr>
      <vt:lpstr>Results!_Toc204395015_2</vt:lpstr>
      <vt:lpstr>Results!_Toc204395016_2</vt:lpstr>
      <vt:lpstr>Results!_Toc204395019_2</vt:lpstr>
      <vt:lpstr>Results!_Toc204395021_2</vt:lpstr>
      <vt:lpstr>Control1.1</vt:lpstr>
      <vt:lpstr>Control1.2</vt:lpstr>
      <vt:lpstr>Control1.3</vt:lpstr>
      <vt:lpstr>Control10.1</vt:lpstr>
      <vt:lpstr>'Connection to 3rd parties (23)'!Control11.1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Control12.9</vt:lpstr>
      <vt:lpstr>Control13.1</vt:lpstr>
      <vt:lpstr>Control13.2</vt:lpstr>
      <vt:lpstr>'Connection to 3rd parties (23)'!Control13.3</vt:lpstr>
      <vt:lpstr>Control13.3</vt:lpstr>
      <vt:lpstr>Control13.4</vt:lpstr>
      <vt:lpstr>Control13.5</vt:lpstr>
      <vt:lpstr>Control14.1</vt:lpstr>
      <vt:lpstr>Control14.2</vt:lpstr>
      <vt:lpstr>Control14.3</vt:lpstr>
      <vt:lpstr>Control14.4</vt:lpstr>
      <vt:lpstr>Control15.1</vt:lpstr>
      <vt:lpstr>Control15.2</vt:lpstr>
      <vt:lpstr>Control16.1</vt:lpstr>
      <vt:lpstr>Control16.2</vt:lpstr>
      <vt:lpstr>Control17.1</vt:lpstr>
      <vt:lpstr>Control18.1</vt:lpstr>
      <vt:lpstr>Control18.2</vt:lpstr>
      <vt:lpstr>Control18.3</vt:lpstr>
      <vt:lpstr>Control18.4</vt:lpstr>
      <vt:lpstr>Control23.11.1</vt:lpstr>
      <vt:lpstr>Control23.13.3</vt:lpstr>
      <vt:lpstr>Control23.7.2</vt:lpstr>
      <vt:lpstr>Control23.9.2</vt:lpstr>
      <vt:lpstr>Control5.1</vt:lpstr>
      <vt:lpstr>Control6.1</vt:lpstr>
      <vt:lpstr>Control6.2</vt:lpstr>
      <vt:lpstr>Control6.3</vt:lpstr>
      <vt:lpstr>Control6.4</vt:lpstr>
      <vt:lpstr>Control7.1</vt:lpstr>
      <vt:lpstr>'Connection to 3rd parties (23)'!Control7.2</vt:lpstr>
      <vt:lpstr>Control7.2</vt:lpstr>
      <vt:lpstr>Control8.1</vt:lpstr>
      <vt:lpstr>Control8.2</vt:lpstr>
      <vt:lpstr>Control8.3</vt:lpstr>
      <vt:lpstr>Control8.4</vt:lpstr>
      <vt:lpstr>Control9.1</vt:lpstr>
      <vt:lpstr>'Connection to 3rd parties (23)'!Control9.2</vt:lpstr>
      <vt:lpstr>Control9.2</vt:lpstr>
      <vt:lpstr>Control9.3</vt:lpstr>
      <vt:lpstr>Control9.4</vt:lpstr>
      <vt:lpstr>Control9.5</vt:lpstr>
      <vt:lpstr>Control9.6</vt:lpstr>
      <vt:lpstr>'Change history'!Druckbereich</vt:lpstr>
      <vt:lpstr>'Connection to 3rd parties (23)'!Druckbereich</vt:lpstr>
      <vt:lpstr>Cover!Druckbereich</vt:lpstr>
      <vt:lpstr>Definitions!Druckbereich</vt:lpstr>
      <vt:lpstr>Glossar!Druckbereich</vt:lpstr>
      <vt:lpstr>'Information security'!Druckbereich</vt:lpstr>
      <vt:lpstr>KPIs!Druckbereich</vt:lpstr>
      <vt:lpstr>License!Druckbereich</vt:lpstr>
      <vt:lpstr>'Maturity levels'!Druckbereich</vt:lpstr>
      <vt:lpstr>'Prototype protection (25)'!Druckbereich</vt:lpstr>
      <vt:lpstr>References!Druckbereich</vt:lpstr>
      <vt:lpstr>Results!Druckbereich</vt:lpstr>
      <vt:lpstr>Welcome!Druckbereich</vt:lpstr>
      <vt:lpstr>'Change history'!Druckbereich_Änderungshistorie</vt:lpstr>
      <vt:lpstr>Cover!Druckbereich_Deckblatt</vt:lpstr>
      <vt:lpstr>Results!Druckbereich_Ergebnisse</vt:lpstr>
      <vt:lpstr>'Connection to 3rd parties (23)'!Druckbereich_Fragen</vt:lpstr>
      <vt:lpstr>'Information security'!Druckbereich_Fragen</vt:lpstr>
      <vt:lpstr>Glossar!Druckbereich_Lizenz</vt:lpstr>
      <vt:lpstr>License!Druckbereich_Lizenz</vt:lpstr>
      <vt:lpstr>'Prototype protection (25)'!Drucktitel</vt:lpstr>
      <vt:lpstr>'Connection to 3rd parties (23)'!Drucktitel_Fragen</vt:lpstr>
      <vt:lpstr>'Information security'!Drucktitel_Fragen</vt:lpstr>
      <vt:lpstr>Erl_Anforderungen</vt:lpstr>
      <vt:lpstr>KPIs!KPI_12.1</vt:lpstr>
      <vt:lpstr>KPIs!KPI_12.3</vt:lpstr>
      <vt:lpstr>KPIs!KPI_12.4</vt:lpstr>
      <vt:lpstr>KPIs!KPI_12.7</vt:lpstr>
      <vt:lpstr>KPIs!KPI_16.2</vt:lpstr>
      <vt:lpstr>KPIs!KPI_7.2</vt:lpstr>
      <vt:lpstr>KPIs!KPI_9.2</vt:lpstr>
      <vt:lpstr>KPI11.1</vt:lpstr>
      <vt:lpstr>KPI11.3</vt:lpstr>
      <vt:lpstr>KPI12.5</vt:lpstr>
      <vt:lpstr>KPI12.6</vt:lpstr>
      <vt:lpstr>KPI12.8</vt:lpstr>
      <vt:lpstr>KPI13.2</vt:lpstr>
      <vt:lpstr>KPI13.5</vt:lpstr>
      <vt:lpstr>KPI14.2</vt:lpstr>
      <vt:lpstr>KPI18.4</vt:lpstr>
      <vt:lpstr>KPI5.1</vt:lpstr>
      <vt:lpstr>KPIs!KPI6.2</vt:lpstr>
      <vt:lpstr>KPI6.2</vt:lpstr>
      <vt:lpstr>KPI6.3</vt:lpstr>
      <vt:lpstr>Off_Premises_workplace</vt:lpstr>
      <vt:lpstr>Optics</vt:lpstr>
      <vt:lpstr>Personnel</vt:lpstr>
      <vt:lpstr>Protection_classes</vt:lpstr>
      <vt:lpstr>Reifegrademodell</vt:lpstr>
      <vt:lpstr>Security_zones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Klose, Isabel</cp:lastModifiedBy>
  <cp:lastPrinted>2018-01-15T13:51:32Z</cp:lastPrinted>
  <dcterms:created xsi:type="dcterms:W3CDTF">2010-07-27T12:46:25Z</dcterms:created>
  <dcterms:modified xsi:type="dcterms:W3CDTF">2018-06-21T08:25:03Z</dcterms:modified>
</cp:coreProperties>
</file>