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570" yWindow="285" windowWidth="6630" windowHeight="7350" tabRatio="800"/>
  </bookViews>
  <sheets>
    <sheet name="Deckblatt" sheetId="1" r:id="rId1"/>
    <sheet name="Ergebnisse" sheetId="12" r:id="rId2"/>
    <sheet name="Informationssicherheit" sheetId="3" r:id="rId3"/>
    <sheet name="Anbindung Dritter (23)" sheetId="27" r:id="rId4"/>
    <sheet name="Prototypenschutz (25)" sheetId="23" r:id="rId5"/>
    <sheet name="Datenschutz (24)" sheetId="22" r:id="rId6"/>
    <sheet name="KPIs" sheetId="20" r:id="rId7"/>
    <sheet name="Hinweise" sheetId="25" r:id="rId8"/>
    <sheet name="Glossar" sheetId="18" r:id="rId9"/>
    <sheet name="Lizenz" sheetId="10" r:id="rId10"/>
    <sheet name="Änderungshistorie" sheetId="16" r:id="rId11"/>
  </sheets>
  <definedNames>
    <definedName name="_xlnm._FilterDatabase" localSheetId="3" hidden="1">'Anbindung Dritter (23)'!$E$1:$E$85</definedName>
    <definedName name="_xlnm._FilterDatabase" localSheetId="5" hidden="1">'Datenschutz (24)'!$E$1:$E$57</definedName>
    <definedName name="_xlnm._FilterDatabase" localSheetId="1" hidden="1">Ergebnisse!$A$15:$O$66</definedName>
    <definedName name="_xlnm._FilterDatabase" localSheetId="2" hidden="1">Informationssicherheit!$E$1:$E$840</definedName>
    <definedName name="_xlnm._FilterDatabase" localSheetId="4" hidden="1">'Prototypenschutz (25)'!$E$1:$E$390</definedName>
    <definedName name="_Toc204394987_2" localSheetId="1">Ergebnisse!$C$29</definedName>
    <definedName name="_Toc204394988_2" localSheetId="1">Ergebnisse!$C$30</definedName>
    <definedName name="_Toc204394989_2" localSheetId="1">Ergebnisse!$C$31</definedName>
    <definedName name="_Toc204394991_2" localSheetId="1">Ergebnisse!$C$32</definedName>
    <definedName name="_Toc204394992_2" localSheetId="1">Ergebnisse!$C$33</definedName>
    <definedName name="_Toc204394993_2" localSheetId="1">Ergebnisse!$C$34</definedName>
    <definedName name="_Toc204394994_2" localSheetId="1">Ergebnisse!$C$35</definedName>
    <definedName name="_Toc204394995_2" localSheetId="1">Ergebnisse!$C$36</definedName>
    <definedName name="_Toc204394996_2" localSheetId="1">Ergebnisse!$C$37</definedName>
    <definedName name="_Toc204394997_2" localSheetId="1">Ergebnisse!$C$38</definedName>
    <definedName name="_Toc204394998_2" localSheetId="1">Ergebnisse!$C$39</definedName>
    <definedName name="_Toc204395001_2" localSheetId="1">Ergebnisse!$C$42</definedName>
    <definedName name="_Toc204395003_2" localSheetId="1">Ergebnisse!$C$44</definedName>
    <definedName name="_Toc204395008_2" localSheetId="1">Ergebnisse!$C$49</definedName>
    <definedName name="_Toc204395009_2" localSheetId="1">Ergebnisse!$C$50</definedName>
    <definedName name="_Toc204395010_2" localSheetId="1">Ergebnisse!$C$51</definedName>
    <definedName name="_Toc204395012_2" localSheetId="1">Ergebnisse!$C$53</definedName>
    <definedName name="_Toc204395014_2" localSheetId="1">Ergebnisse!$C$55</definedName>
    <definedName name="_Toc204395015_2" localSheetId="1">Ergebnisse!$C$56</definedName>
    <definedName name="_Toc204395016_2" localSheetId="1">Ergebnisse!$C$57</definedName>
    <definedName name="_Toc204395019_2" localSheetId="1">Ergebnisse!$C$59</definedName>
    <definedName name="_Toc204395021_2" localSheetId="1">Ergebnisse!$C$61</definedName>
    <definedName name="Control1.1" localSheetId="3">'Anbindung Dritter (23)'!#REF!</definedName>
    <definedName name="Control1.1">Informationssicherheit!$B$11</definedName>
    <definedName name="Control1.2" localSheetId="3">'Anbindung Dritter (23)'!#REF!</definedName>
    <definedName name="Control1.2">Informationssicherheit!$B$28</definedName>
    <definedName name="Control1.3" localSheetId="3">'Anbindung Dritter (23)'!#REF!</definedName>
    <definedName name="Control1.3">Informationssicherheit!$B$45</definedName>
    <definedName name="Control10.1" localSheetId="3">'Anbindung Dritter (23)'!#REF!</definedName>
    <definedName name="Control10.1">Informationssicherheit!$B$315</definedName>
    <definedName name="Control11.1" localSheetId="3">'Anbindung Dritter (23)'!$B$49</definedName>
    <definedName name="Control11.1">Informationssicherheit!$B$334</definedName>
    <definedName name="Control11.2" localSheetId="3">'Anbindung Dritter (23)'!#REF!</definedName>
    <definedName name="Control11.2">Informationssicherheit!$B$351</definedName>
    <definedName name="Control11.3" localSheetId="3">'Anbindung Dritter (23)'!#REF!</definedName>
    <definedName name="Control11.3">Informationssicherheit!$B$368</definedName>
    <definedName name="Control11.4" localSheetId="3">'Anbindung Dritter (23)'!#REF!</definedName>
    <definedName name="Control11.4">Informationssicherheit!$B$385</definedName>
    <definedName name="Control12.1" localSheetId="3">'Anbindung Dritter (23)'!#REF!</definedName>
    <definedName name="Control12.1">Informationssicherheit!$B$404</definedName>
    <definedName name="Control12.2" localSheetId="3">'Anbindung Dritter (23)'!#REF!</definedName>
    <definedName name="Control12.2">Informationssicherheit!$B$421</definedName>
    <definedName name="Control12.3" localSheetId="3">'Anbindung Dritter (23)'!#REF!</definedName>
    <definedName name="Control12.3">Informationssicherheit!$B$438</definedName>
    <definedName name="Control12.4" localSheetId="3">'Anbindung Dritter (23)'!#REF!</definedName>
    <definedName name="Control12.4">Informationssicherheit!$B$455</definedName>
    <definedName name="Control12.5" localSheetId="3">'Anbindung Dritter (23)'!#REF!</definedName>
    <definedName name="Control12.5">Informationssicherheit!$B$472</definedName>
    <definedName name="Control12.6" localSheetId="3">'Anbindung Dritter (23)'!#REF!</definedName>
    <definedName name="Control12.6">Informationssicherheit!$B$489</definedName>
    <definedName name="Control12.7" localSheetId="3">'Anbindung Dritter (23)'!#REF!</definedName>
    <definedName name="Control12.7">Informationssicherheit!$B$506</definedName>
    <definedName name="Control12.8" localSheetId="3">'Anbindung Dritter (23)'!#REF!</definedName>
    <definedName name="Control12.8">Informationssicherheit!$B$523</definedName>
    <definedName name="Control13.1" localSheetId="3">'Anbindung Dritter (23)'!#REF!</definedName>
    <definedName name="Control13.1">Informationssicherheit!$B$542</definedName>
    <definedName name="Control13.2" localSheetId="3">'Anbindung Dritter (23)'!#REF!</definedName>
    <definedName name="Control13.2">Informationssicherheit!$B$559</definedName>
    <definedName name="Control13.3" localSheetId="3">'Anbindung Dritter (23)'!$B$68</definedName>
    <definedName name="Control13.3">Informationssicherheit!$B$576</definedName>
    <definedName name="Control13.4" localSheetId="3">'Anbindung Dritter (23)'!#REF!</definedName>
    <definedName name="Control13.4">Informationssicherheit!$B$593</definedName>
    <definedName name="Control13.5" localSheetId="3">'Anbindung Dritter (23)'!#REF!</definedName>
    <definedName name="Control13.5">Informationssicherheit!$B$610</definedName>
    <definedName name="Control14.1" localSheetId="3">'Anbindung Dritter (23)'!#REF!</definedName>
    <definedName name="Control14.1">Informationssicherheit!$B$629</definedName>
    <definedName name="Control14.2" localSheetId="3">'Anbindung Dritter (23)'!#REF!</definedName>
    <definedName name="Control14.2">Informationssicherheit!$B$646</definedName>
    <definedName name="Control14.3" localSheetId="3">'Anbindung Dritter (23)'!#REF!</definedName>
    <definedName name="Control14.3">Informationssicherheit!$B$663</definedName>
    <definedName name="Control15.1" localSheetId="3">'Anbindung Dritter (23)'!#REF!</definedName>
    <definedName name="Control15.1">Informationssicherheit!$B$682</definedName>
    <definedName name="Control15.2" localSheetId="3">'Anbindung Dritter (23)'!#REF!</definedName>
    <definedName name="Control15.2">Informationssicherheit!$B$699</definedName>
    <definedName name="Control16.1" localSheetId="3">'Anbindung Dritter (23)'!#REF!</definedName>
    <definedName name="Control16.1">Informationssicherheit!$B$718</definedName>
    <definedName name="Control16.2" localSheetId="3">'Anbindung Dritter (23)'!#REF!</definedName>
    <definedName name="Control16.2">Informationssicherheit!$B$735</definedName>
    <definedName name="Control17.1" localSheetId="3">'Anbindung Dritter (23)'!#REF!</definedName>
    <definedName name="Control17.1">Informationssicherheit!$B$754</definedName>
    <definedName name="Control18.1" localSheetId="3">'Anbindung Dritter (23)'!#REF!</definedName>
    <definedName name="Control18.1">Informationssicherheit!$B$773</definedName>
    <definedName name="Control18.2" localSheetId="3">'Anbindung Dritter (23)'!#REF!</definedName>
    <definedName name="Control18.2">Informationssicherheit!$B$790</definedName>
    <definedName name="Control18.3" localSheetId="3">'Anbindung Dritter (23)'!#REF!</definedName>
    <definedName name="Control18.3">Informationssicherheit!$B$807</definedName>
    <definedName name="Control18.4" localSheetId="3">'Anbindung Dritter (23)'!#REF!</definedName>
    <definedName name="Control18.4">Informationssicherheit!$B$824</definedName>
    <definedName name="Control23.11.1">'Anbindung Dritter (23)'!$B$49</definedName>
    <definedName name="Control23.13.3">'Anbindung Dritter (23)'!$B$68</definedName>
    <definedName name="Control23.7.2">'Anbindung Dritter (23)'!$B$11</definedName>
    <definedName name="Control23.9.2">'Anbindung Dritter (23)'!$B$30</definedName>
    <definedName name="Control5.1" localSheetId="3">'Anbindung Dritter (23)'!#REF!</definedName>
    <definedName name="Control5.1">Informationssicherheit!$B$66</definedName>
    <definedName name="Control6.1" localSheetId="3">'Anbindung Dritter (23)'!#REF!</definedName>
    <definedName name="Control6.1">Informationssicherheit!$B$85</definedName>
    <definedName name="Control6.2" localSheetId="3">'Anbindung Dritter (23)'!#REF!</definedName>
    <definedName name="Control6.2">Informationssicherheit!$B$103</definedName>
    <definedName name="Control6.3" localSheetId="3">'Anbindung Dritter (23)'!#REF!</definedName>
    <definedName name="Control6.3">Informationssicherheit!$B$120</definedName>
    <definedName name="Control7.1" localSheetId="3">'Anbindung Dritter (23)'!#REF!</definedName>
    <definedName name="Control7.1">Informationssicherheit!$B$139</definedName>
    <definedName name="Control7.2" localSheetId="3">'Anbindung Dritter (23)'!$B$11</definedName>
    <definedName name="Control7.2">Informationssicherheit!$B$156</definedName>
    <definedName name="Control8.1" localSheetId="3">'Anbindung Dritter (23)'!#REF!</definedName>
    <definedName name="Control8.1">Informationssicherheit!$B$175</definedName>
    <definedName name="Control8.2" localSheetId="3">'Anbindung Dritter (23)'!#REF!</definedName>
    <definedName name="Control8.2">Informationssicherheit!$B$192</definedName>
    <definedName name="Control8.3" localSheetId="3">'Anbindung Dritter (23)'!#REF!</definedName>
    <definedName name="Control8.3">Informationssicherheit!$B$209</definedName>
    <definedName name="Control9.1" localSheetId="3">'Anbindung Dritter (23)'!#REF!</definedName>
    <definedName name="Control9.1">Informationssicherheit!$B$228</definedName>
    <definedName name="Control9.2" localSheetId="3">'Anbindung Dritter (23)'!$B$30</definedName>
    <definedName name="Control9.2">Informationssicherheit!$B$245</definedName>
    <definedName name="Control9.3" localSheetId="3">'Anbindung Dritter (23)'!#REF!</definedName>
    <definedName name="Control9.3">Informationssicherheit!$B$262</definedName>
    <definedName name="Control9.4" localSheetId="3">'Anbindung Dritter (23)'!#REF!</definedName>
    <definedName name="Control9.4">Informationssicherheit!$B$279</definedName>
    <definedName name="Control9.5" localSheetId="3">'Anbindung Dritter (23)'!#REF!</definedName>
    <definedName name="Control9.5">Informationssicherheit!$B$296</definedName>
    <definedName name="_xlnm.Print_Area" localSheetId="3">'Anbindung Dritter (23)'!$A$1:$I$84</definedName>
    <definedName name="_xlnm.Print_Area" localSheetId="10">Änderungshistorie!$A$1:$C$42</definedName>
    <definedName name="_xlnm.Print_Area" localSheetId="5">'Datenschutz (24)'!$A$1:$E$57</definedName>
    <definedName name="_xlnm.Print_Area" localSheetId="0">Deckblatt!$A$1:$D$33</definedName>
    <definedName name="_xlnm.Print_Area" localSheetId="1">Ergebnisse!$A$1:$I$105</definedName>
    <definedName name="_xlnm.Print_Area" localSheetId="8">Glossar!$A$1:$C$24</definedName>
    <definedName name="_xlnm.Print_Area" localSheetId="2">Informationssicherheit!$A$1:$L$841</definedName>
    <definedName name="_xlnm.Print_Area" localSheetId="9">Lizenz!$A$1:$C$24</definedName>
    <definedName name="_xlnm.Print_Area" localSheetId="4">'Prototypenschutz (25)'!$A$1:$J$390</definedName>
    <definedName name="Druckbereich_Änderungshistorie" localSheetId="10">Änderungshistorie!$A:$C</definedName>
    <definedName name="Druckbereich_Deckblatt" localSheetId="0">Deckblatt!$A$1:$E$31</definedName>
    <definedName name="Druckbereich_Ergebnisse" localSheetId="1">Ergebnisse!$A$1:$I$66</definedName>
    <definedName name="Druckbereich_Fragen" localSheetId="3">'Anbindung Dritter (23)'!$A$1:$F$85</definedName>
    <definedName name="Druckbereich_Fragen" localSheetId="2">Informationssicherheit!$A$1:$F$840</definedName>
    <definedName name="Druckbereich_Lizenz" localSheetId="8">Glossar!$A$1:$C$9</definedName>
    <definedName name="Druckbereich_Lizenz" localSheetId="9">Lizenz!$A$1:$C$9</definedName>
    <definedName name="_xlnm.Print_Titles" localSheetId="4">'Prototypenschutz (25)'!$1:$8</definedName>
    <definedName name="Drucktitel_Fragen" localSheetId="3">'Anbindung Dritter (23)'!$1:$7</definedName>
    <definedName name="Drucktitel_Fragen" localSheetId="2">Informationssicherheit!$1:$7</definedName>
    <definedName name="KPI_12.1">KPIs!$G$1</definedName>
    <definedName name="KPI_12.3">KPIs!$I$1</definedName>
    <definedName name="KPI_12.4">KPIs!$K$1</definedName>
    <definedName name="KPI_12.7">KPIs!$N$1</definedName>
    <definedName name="KPI_16.2">KPIs!$P$1</definedName>
    <definedName name="KPI_18.2">KPIs!#REF!</definedName>
    <definedName name="KPI_7.2">KPIs!$B$1</definedName>
    <definedName name="KPI_9.2">KPIs!$D$1</definedName>
    <definedName name="Print_Area" localSheetId="5">'Datenschutz (24)'!$A$1:$E$57</definedName>
    <definedName name="Print_Titles" localSheetId="5">'Datenschutz (24)'!$1:$6</definedName>
  </definedNames>
  <calcPr calcId="145621"/>
</workbook>
</file>

<file path=xl/calcChain.xml><?xml version="1.0" encoding="utf-8"?>
<calcChain xmlns="http://schemas.openxmlformats.org/spreadsheetml/2006/main">
  <c r="B75" i="12" l="1"/>
  <c r="B74" i="12"/>
  <c r="B73" i="12"/>
  <c r="C5" i="22" l="1"/>
  <c r="C4" i="22"/>
  <c r="C3" i="22"/>
  <c r="B72" i="12" l="1"/>
  <c r="H103" i="12"/>
  <c r="H102" i="12"/>
  <c r="H101" i="12"/>
  <c r="H100" i="12"/>
  <c r="H99" i="12"/>
  <c r="H98" i="12"/>
  <c r="H97" i="12"/>
  <c r="H96" i="12"/>
  <c r="H95" i="12"/>
  <c r="H94" i="12"/>
  <c r="H93" i="12"/>
  <c r="H92" i="12"/>
  <c r="H91" i="12"/>
  <c r="H90" i="12"/>
  <c r="H89" i="12"/>
  <c r="H88" i="12"/>
  <c r="H87" i="12"/>
  <c r="H86" i="12"/>
  <c r="H85" i="12"/>
  <c r="H84" i="12"/>
  <c r="H83" i="12"/>
  <c r="H82" i="12"/>
  <c r="H75" i="12"/>
  <c r="H74" i="12"/>
  <c r="H73" i="12"/>
  <c r="H72" i="12"/>
  <c r="H104" i="12" l="1"/>
  <c r="H76" i="12"/>
  <c r="G103" i="12"/>
  <c r="G102" i="12"/>
  <c r="G101" i="12"/>
  <c r="G100" i="12"/>
  <c r="G99" i="12"/>
  <c r="G98" i="12"/>
  <c r="G97" i="12"/>
  <c r="G96" i="12"/>
  <c r="G95" i="12"/>
  <c r="G94" i="12"/>
  <c r="G93" i="12"/>
  <c r="G92" i="12"/>
  <c r="G91" i="12"/>
  <c r="G90" i="12"/>
  <c r="G89" i="12"/>
  <c r="G88" i="12"/>
  <c r="G87" i="12"/>
  <c r="G86" i="12"/>
  <c r="G85" i="12"/>
  <c r="G84" i="12"/>
  <c r="G83" i="12"/>
  <c r="G82" i="12"/>
  <c r="J85" i="12" l="1"/>
  <c r="J89" i="12"/>
  <c r="J93" i="12"/>
  <c r="J97" i="12"/>
  <c r="J101" i="12"/>
  <c r="J94" i="12"/>
  <c r="J90" i="12"/>
  <c r="J98" i="12"/>
  <c r="J102" i="12"/>
  <c r="J83" i="12"/>
  <c r="J87" i="12"/>
  <c r="J91" i="12"/>
  <c r="J95" i="12"/>
  <c r="J99" i="12"/>
  <c r="J103" i="12"/>
  <c r="J84" i="12"/>
  <c r="J92" i="12"/>
  <c r="J96" i="12"/>
  <c r="J100" i="12"/>
  <c r="J86" i="12"/>
  <c r="J88" i="12"/>
  <c r="G104" i="12"/>
  <c r="G79" i="12" s="1"/>
  <c r="J82" i="12"/>
  <c r="G75" i="12"/>
  <c r="J75" i="12" s="1"/>
  <c r="G74" i="12"/>
  <c r="G73" i="12"/>
  <c r="J73" i="12" s="1"/>
  <c r="G72" i="12"/>
  <c r="J104" i="12" l="1"/>
  <c r="D79" i="12" s="1"/>
  <c r="J74" i="12"/>
  <c r="J72" i="12"/>
  <c r="G76" i="12"/>
  <c r="G69" i="12" s="1"/>
  <c r="C5" i="23"/>
  <c r="C4" i="23"/>
  <c r="C3" i="23"/>
  <c r="J76" i="12" l="1"/>
  <c r="D69" i="12" s="1"/>
  <c r="C5" i="27"/>
  <c r="C4" i="27"/>
  <c r="C3" i="27"/>
  <c r="H51" i="12" l="1"/>
  <c r="H52" i="12"/>
  <c r="G52" i="12" s="1"/>
  <c r="H53" i="12"/>
  <c r="G53" i="12" s="1"/>
  <c r="G51" i="12" l="1"/>
  <c r="N28" i="12"/>
  <c r="H44" i="12" l="1"/>
  <c r="G44" i="12" s="1"/>
  <c r="H18" i="12"/>
  <c r="G18" i="12" s="1"/>
  <c r="H17" i="12"/>
  <c r="G17" i="12" s="1"/>
  <c r="H16" i="12"/>
  <c r="G16" i="12" l="1"/>
  <c r="N18" i="12"/>
  <c r="J18" i="12"/>
  <c r="J17" i="12"/>
  <c r="H62" i="12"/>
  <c r="G62" i="12" s="1"/>
  <c r="H61" i="12"/>
  <c r="G61" i="12" s="1"/>
  <c r="H60" i="12"/>
  <c r="G60" i="12" s="1"/>
  <c r="H59" i="12"/>
  <c r="H58" i="12"/>
  <c r="H57" i="12"/>
  <c r="G57" i="12" s="1"/>
  <c r="H56" i="12"/>
  <c r="H55" i="12"/>
  <c r="G55" i="12" s="1"/>
  <c r="H54" i="12"/>
  <c r="H50" i="12"/>
  <c r="G50" i="12" s="1"/>
  <c r="H49" i="12"/>
  <c r="G49" i="12" s="1"/>
  <c r="H48" i="12"/>
  <c r="G48" i="12" s="1"/>
  <c r="H47" i="12"/>
  <c r="G47" i="12" s="1"/>
  <c r="H46" i="12"/>
  <c r="H45" i="12"/>
  <c r="G45" i="12" s="1"/>
  <c r="H43" i="12"/>
  <c r="G43" i="12" s="1"/>
  <c r="H42" i="12"/>
  <c r="G42" i="12" s="1"/>
  <c r="H41" i="12"/>
  <c r="H40" i="12"/>
  <c r="G40" i="12" s="1"/>
  <c r="H39" i="12"/>
  <c r="G39" i="12" s="1"/>
  <c r="H38" i="12"/>
  <c r="H37" i="12"/>
  <c r="G37" i="12" s="1"/>
  <c r="H36" i="12"/>
  <c r="G36" i="12" s="1"/>
  <c r="J16" i="12" l="1"/>
  <c r="M18" i="12"/>
  <c r="G38" i="12"/>
  <c r="N26" i="12"/>
  <c r="G54" i="12"/>
  <c r="N29" i="12"/>
  <c r="G58" i="12"/>
  <c r="N31" i="12"/>
  <c r="G59" i="12"/>
  <c r="N32" i="12"/>
  <c r="N30" i="12"/>
  <c r="G46" i="12"/>
  <c r="N27" i="12"/>
  <c r="H35" i="12"/>
  <c r="G35" i="12" s="1"/>
  <c r="H34" i="12"/>
  <c r="H33" i="12"/>
  <c r="G33" i="12" s="1"/>
  <c r="H32" i="12"/>
  <c r="G32" i="12" s="1"/>
  <c r="H31" i="12"/>
  <c r="G31" i="12" s="1"/>
  <c r="H30" i="12"/>
  <c r="G30" i="12" s="1"/>
  <c r="H29" i="12"/>
  <c r="G29" i="12" s="1"/>
  <c r="H28" i="12"/>
  <c r="H27" i="12"/>
  <c r="G27" i="12" s="1"/>
  <c r="H26" i="12"/>
  <c r="G26" i="12" s="1"/>
  <c r="H25" i="12"/>
  <c r="H24" i="12"/>
  <c r="G24" i="12" s="1"/>
  <c r="H23" i="12"/>
  <c r="H22" i="12"/>
  <c r="G22" i="12" s="1"/>
  <c r="H21" i="12"/>
  <c r="G21" i="12" s="1"/>
  <c r="G25" i="12" l="1"/>
  <c r="N22" i="12"/>
  <c r="N24" i="12"/>
  <c r="G34" i="12"/>
  <c r="N25" i="12"/>
  <c r="G23" i="12"/>
  <c r="N21" i="12"/>
  <c r="G28" i="12"/>
  <c r="N23" i="12"/>
  <c r="J62" i="12"/>
  <c r="M23" i="12" l="1"/>
  <c r="J21" i="12"/>
  <c r="J23" i="12"/>
  <c r="H20" i="12" l="1"/>
  <c r="H19" i="12"/>
  <c r="N19" i="12" s="1"/>
  <c r="C5" i="12"/>
  <c r="C4" i="12"/>
  <c r="C3" i="12"/>
  <c r="C3" i="3"/>
  <c r="C4" i="3"/>
  <c r="C5" i="3"/>
  <c r="G20" i="12" l="1"/>
  <c r="N20" i="12"/>
  <c r="G19" i="12"/>
  <c r="H63" i="12"/>
  <c r="J60" i="12"/>
  <c r="J39" i="12"/>
  <c r="J24" i="12"/>
  <c r="M21" i="12"/>
  <c r="J44" i="12"/>
  <c r="J38" i="12"/>
  <c r="J22" i="12"/>
  <c r="J55" i="12"/>
  <c r="J42" i="12"/>
  <c r="J36" i="12"/>
  <c r="J28" i="12"/>
  <c r="J47" i="12"/>
  <c r="J32" i="12"/>
  <c r="J58" i="12"/>
  <c r="J30" i="12"/>
  <c r="J61" i="12"/>
  <c r="J53" i="12"/>
  <c r="J40" i="12"/>
  <c r="J35" i="12"/>
  <c r="J26" i="12"/>
  <c r="M31" i="12"/>
  <c r="G63" i="12" l="1"/>
  <c r="J19" i="12"/>
  <c r="J33" i="12"/>
  <c r="M25" i="12"/>
  <c r="J34" i="12"/>
  <c r="J27" i="12"/>
  <c r="J49" i="12"/>
  <c r="M20" i="12"/>
  <c r="J37" i="12"/>
  <c r="J45" i="12"/>
  <c r="J41" i="12"/>
  <c r="M29" i="12"/>
  <c r="J54" i="12"/>
  <c r="J43" i="12"/>
  <c r="J48" i="12"/>
  <c r="M28" i="12"/>
  <c r="J51" i="12"/>
  <c r="J20" i="12"/>
  <c r="J50" i="12"/>
  <c r="M27" i="12"/>
  <c r="J46" i="12"/>
  <c r="J31" i="12"/>
  <c r="J57" i="12"/>
  <c r="J29" i="12"/>
  <c r="M32" i="12"/>
  <c r="J59" i="12"/>
  <c r="J52" i="12"/>
  <c r="M30" i="12"/>
  <c r="J56" i="12"/>
  <c r="M22" i="12"/>
  <c r="J25" i="12"/>
  <c r="M26" i="12"/>
  <c r="M24" i="12"/>
  <c r="M19" i="12"/>
  <c r="J63" i="12" l="1"/>
  <c r="D6" i="12" s="1"/>
  <c r="G6" i="12"/>
</calcChain>
</file>

<file path=xl/comments1.xml><?xml version="1.0" encoding="utf-8"?>
<comments xmlns="http://schemas.openxmlformats.org/spreadsheetml/2006/main">
  <authors>
    <author>Kesting Burkhard FRD GSA</author>
    <author>Rothe Stephan FRD GSII</author>
  </authors>
  <commentList>
    <comment ref="A5" authorId="0">
      <text>
        <r>
          <rPr>
            <b/>
            <sz val="9"/>
            <color indexed="81"/>
            <rFont val="Tahoma"/>
            <family val="2"/>
          </rPr>
          <t>Das Ziel beschreibt den Idealzustand, auf den der KPI hinwirken soll</t>
        </r>
      </text>
    </comment>
    <comment ref="F8" authorId="1">
      <text>
        <r>
          <rPr>
            <sz val="9"/>
            <color indexed="81"/>
            <rFont val="Tahoma"/>
            <family val="2"/>
          </rPr>
          <t>Werte müssen realistisch auf das Unternehmen bezogen werden</t>
        </r>
      </text>
    </comment>
    <comment ref="M8" authorId="1">
      <text>
        <r>
          <rPr>
            <sz val="9"/>
            <color indexed="81"/>
            <rFont val="Tahoma"/>
            <family val="2"/>
          </rPr>
          <t>Werte müssen realistisch auf das Unternehmen bezogen werden</t>
        </r>
      </text>
    </comment>
    <comment ref="P8" authorId="1">
      <text>
        <r>
          <rPr>
            <sz val="9"/>
            <color indexed="81"/>
            <rFont val="Tahoma"/>
            <family val="2"/>
          </rPr>
          <t>Werte müssen realistisch auf das Unternehmen bezogen werden</t>
        </r>
      </text>
    </comment>
  </commentList>
</comments>
</file>

<file path=xl/sharedStrings.xml><?xml version="1.0" encoding="utf-8"?>
<sst xmlns="http://schemas.openxmlformats.org/spreadsheetml/2006/main" count="1804" uniqueCount="764">
  <si>
    <t>Information Security Assessment</t>
  </si>
  <si>
    <t>Firmengruppe:</t>
  </si>
  <si>
    <t>Firma:</t>
  </si>
  <si>
    <t>Standort:</t>
  </si>
  <si>
    <t>Anschrift:</t>
  </si>
  <si>
    <t>Homepage:</t>
  </si>
  <si>
    <t>Kurzbeschreibung der Gesellschaft:</t>
  </si>
  <si>
    <t>11.1</t>
  </si>
  <si>
    <t>11.2</t>
  </si>
  <si>
    <t>11.3</t>
  </si>
  <si>
    <t>11.4</t>
  </si>
  <si>
    <t>12.1</t>
  </si>
  <si>
    <t>12.2</t>
  </si>
  <si>
    <t>12.3</t>
  </si>
  <si>
    <t>13.1</t>
  </si>
  <si>
    <t>13.2</t>
  </si>
  <si>
    <t>14.1</t>
  </si>
  <si>
    <t>15.1</t>
  </si>
  <si>
    <t>15.2</t>
  </si>
  <si>
    <t>Maximal erreichbar:</t>
  </si>
  <si>
    <t>Ergebnis</t>
  </si>
  <si>
    <t>Details:</t>
  </si>
  <si>
    <t>Frage
Nr.</t>
  </si>
  <si>
    <t>Themen</t>
  </si>
  <si>
    <t>Ziel- Reifegrad</t>
  </si>
  <si>
    <t>Taget Lev. Je Kapitel</t>
  </si>
  <si>
    <t>Wert je Kapitel</t>
  </si>
  <si>
    <t>Methode:</t>
  </si>
  <si>
    <t>- basierend auf ISO 27002 Controls</t>
  </si>
  <si>
    <t>- bewertet mit SPICE ISO 15504</t>
  </si>
  <si>
    <t>Organization of Information Security</t>
  </si>
  <si>
    <t>Asset Management</t>
  </si>
  <si>
    <t>Information Security Assessment
Results</t>
  </si>
  <si>
    <t>Compliance</t>
  </si>
  <si>
    <t>Autor:</t>
  </si>
  <si>
    <t>Information Security Assessment - Fragen</t>
  </si>
  <si>
    <t>Information Security Incident Management</t>
  </si>
  <si>
    <t>Physical and Environmental Security</t>
  </si>
  <si>
    <t>Unterschrift:</t>
  </si>
  <si>
    <t>Geschäftsführung:</t>
  </si>
  <si>
    <t>Arbeitskreis Informationsschutz des</t>
  </si>
  <si>
    <t>http://creativecommons.org/licenses/by-nd/3.0/de/</t>
  </si>
  <si>
    <t>Lizenz:</t>
  </si>
  <si>
    <t>Verband der Automobilindustrie e. V. (VDA)</t>
  </si>
  <si>
    <t>Human Resources Security</t>
  </si>
  <si>
    <t>Scope:</t>
  </si>
  <si>
    <t>D&amp;B D-U-N-S®  Nr.</t>
  </si>
  <si>
    <t>Datum des Assessments:</t>
  </si>
  <si>
    <t>Ansprechpartner:</t>
  </si>
  <si>
    <t>Telefon-Nr.:</t>
  </si>
  <si>
    <t>E-Mail Adresse:</t>
  </si>
  <si>
    <t>Ersteller:</t>
  </si>
  <si>
    <t>Datum:</t>
  </si>
  <si>
    <t>5.1</t>
  </si>
  <si>
    <t>6.1</t>
  </si>
  <si>
    <t>6.2</t>
  </si>
  <si>
    <t>6.3</t>
  </si>
  <si>
    <t>7.1</t>
  </si>
  <si>
    <t>7.2</t>
  </si>
  <si>
    <t>8.1</t>
  </si>
  <si>
    <t>8.2</t>
  </si>
  <si>
    <t>8.3</t>
  </si>
  <si>
    <t>9.1</t>
  </si>
  <si>
    <t>9.2</t>
  </si>
  <si>
    <t>9.3</t>
  </si>
  <si>
    <t>9.4</t>
  </si>
  <si>
    <t>9.5</t>
  </si>
  <si>
    <t>10.1</t>
  </si>
  <si>
    <t>(Referenz zu ISO 27002: Control 5.1.1 und 5.1.2)</t>
  </si>
  <si>
    <t xml:space="preserve">Zusätzliche Fragen: </t>
  </si>
  <si>
    <t xml:space="preserve">Best Practice: </t>
  </si>
  <si>
    <t>Access Control</t>
  </si>
  <si>
    <t>Trifft eine Frage nicht zu, so ist na (not applicable) einzutragen.</t>
  </si>
  <si>
    <t>Ort:</t>
  </si>
  <si>
    <t>Reifegrad
Level 0-5; na</t>
  </si>
  <si>
    <t>1.0</t>
  </si>
  <si>
    <t>1.1</t>
  </si>
  <si>
    <t>1.2</t>
  </si>
  <si>
    <t>10.2 Änderung von Produktions- in Produktiv- Umgebung</t>
  </si>
  <si>
    <t>11.3 und 11.4 Neustrukturierung der Controls</t>
  </si>
  <si>
    <t>8.2 und 10.1 Referenz-Anpassung</t>
  </si>
  <si>
    <t>10.5 Änderung von IDS/IPS auf HIDS/HIPS</t>
  </si>
  <si>
    <t>Offene Fragen in geschlossene Fragen geändert</t>
  </si>
  <si>
    <t>Rechtschreibfehler korrigiert</t>
  </si>
  <si>
    <t>Einfügen von praxisorientierten Beispielen</t>
  </si>
  <si>
    <t xml:space="preserve">Präzisere Level Beschreibungen </t>
  </si>
  <si>
    <t>11.2 Änderungen an der Übersetzung</t>
  </si>
  <si>
    <t>Erstes Release (Initialerstellung)</t>
  </si>
  <si>
    <t>1.3</t>
  </si>
  <si>
    <t>11.4 hinzufügen "IT- " zu Systemen</t>
  </si>
  <si>
    <t>9.4 Überarbeitung Reifegrad 2</t>
  </si>
  <si>
    <t>Information Security Policies</t>
  </si>
  <si>
    <t>2.0</t>
  </si>
  <si>
    <t>Überarbeitung aufgrund der Neuausgabe der ISO 27002:2013</t>
  </si>
  <si>
    <t>Cryptography</t>
  </si>
  <si>
    <t>12.5</t>
  </si>
  <si>
    <t>Communications Security</t>
  </si>
  <si>
    <t>14.2</t>
  </si>
  <si>
    <t>14.3</t>
  </si>
  <si>
    <t>Supplier Relationships</t>
  </si>
  <si>
    <t>18.3</t>
  </si>
  <si>
    <t>Inventarverzeichnis</t>
  </si>
  <si>
    <t>Klassifizierung von Informationen</t>
  </si>
  <si>
    <t>Zugang zu Netzwerken und Netzwerkdiensten</t>
  </si>
  <si>
    <t>Benutzerregistrierung</t>
  </si>
  <si>
    <t>Privilegierte Benutzerkonten</t>
  </si>
  <si>
    <t>Vertraulichkeit von Authentifizierungsinformationen</t>
  </si>
  <si>
    <t>Zugriff auf Informationen und Applikationen</t>
  </si>
  <si>
    <t>Verschlüsselung</t>
  </si>
  <si>
    <t>Sicherheitszonen</t>
  </si>
  <si>
    <t>12.4</t>
  </si>
  <si>
    <t>Event-Logging</t>
  </si>
  <si>
    <t>12.6</t>
  </si>
  <si>
    <t>12.7</t>
  </si>
  <si>
    <t>12.8</t>
  </si>
  <si>
    <t>13.3</t>
  </si>
  <si>
    <t>13.4</t>
  </si>
  <si>
    <t>13.5</t>
  </si>
  <si>
    <t>Elektronischer Austausch von Informationen</t>
  </si>
  <si>
    <t>Sicherheit im Software-Entwicklungsprozess</t>
  </si>
  <si>
    <t>Management von Testdaten</t>
  </si>
  <si>
    <t>Risikomanagement bei der Zusammenarbeit mit Lieferanten</t>
  </si>
  <si>
    <t>16.1</t>
  </si>
  <si>
    <t>16.2</t>
  </si>
  <si>
    <t>17.1</t>
  </si>
  <si>
    <t>18.1</t>
  </si>
  <si>
    <t>18.2</t>
  </si>
  <si>
    <t>18.4</t>
  </si>
  <si>
    <t>Prüfung des ISMS durch unabhängige Instanzen</t>
  </si>
  <si>
    <t>Operations Security</t>
  </si>
  <si>
    <t>General Aspects</t>
  </si>
  <si>
    <t>(Referenz zu ISO 27002: Control 6.1.1)</t>
  </si>
  <si>
    <t>(Referenz zu ISO 27002: Control 6.1.5)</t>
  </si>
  <si>
    <t>(Referenz zu ISO 27002: Control 7.1.2 und 7.3.1)</t>
  </si>
  <si>
    <t>(Referenz zu ISO 27002: Control 7.2.1 und 7.2.2)</t>
  </si>
  <si>
    <t>(Referenz zu ISO 27002: Control 9.1.2)</t>
  </si>
  <si>
    <t>(Referenz zu ISO 27002: Control 9.2.3)</t>
  </si>
  <si>
    <t>(Referenz zu ISO 27002: Control 10.1.1)</t>
  </si>
  <si>
    <t>(Referenz zu ISO 27002: Control 11.1.4)</t>
  </si>
  <si>
    <t>(Referenz zu ISO 27002: Control 11.1.6)</t>
  </si>
  <si>
    <t>(Referenz zu ISO 27002: Control 11.2.5, 11.2.6 und 11.2.7)</t>
  </si>
  <si>
    <t>(Referenz zu ISO 27002: Control 12.1.2)</t>
  </si>
  <si>
    <t>(Referenz zu ISO 27002: Control 12.1.4)</t>
  </si>
  <si>
    <t>(Referenz zu ISO 27002: Control 12.2.1)</t>
  </si>
  <si>
    <t>(Referenz zu ISO 27002: Control  12.3.1)</t>
  </si>
  <si>
    <t>(Referenz zu ISO 27002: Control 12.4.3)</t>
  </si>
  <si>
    <t>(Referenz zu ISO 27002: Control 12.6.1 und 12.6.2)</t>
  </si>
  <si>
    <t>(Referenz zu ISO 27002: Control 13.1.1)</t>
  </si>
  <si>
    <r>
      <t>13.2</t>
    </r>
    <r>
      <rPr>
        <sz val="10"/>
        <color rgb="FF0070C0"/>
        <rFont val="Arial"/>
        <family val="2"/>
      </rPr>
      <t/>
    </r>
  </si>
  <si>
    <t>(Referenz zu ISO 27002: Control 13.1.2)</t>
  </si>
  <si>
    <t>(Referenz zu ISO 27002: Control 13.1.3)</t>
  </si>
  <si>
    <t>(Referenz zu ISO 27002: Control 13.2.4)</t>
  </si>
  <si>
    <t>System acquisition, development and maintenance</t>
  </si>
  <si>
    <t>(Referenz zu ISO 27002: Control 14.1.1, 14.1.2 und 14.1.3))</t>
  </si>
  <si>
    <t xml:space="preserve">(Referenz zu ISO 27002: Control  14.2.1 - 14.2.9) </t>
  </si>
  <si>
    <t xml:space="preserve">(Referenz zu ISO 27002: Control 14.3.1) </t>
  </si>
  <si>
    <t>(Referenz zu ISO 27002: Control 15.1.1 - 15.1.3)</t>
  </si>
  <si>
    <t>(Referenz zu ISO 27002: Control 15.2.1)</t>
  </si>
  <si>
    <t>(Referenz zu ISO 27002: Control 16.1.1 - 16.1.3)</t>
  </si>
  <si>
    <t>(Referenz zu ISO 27002: Control 16.1.4 - 16.1.7)</t>
  </si>
  <si>
    <t>(Referenz zu ISO 27002: Control 17.1.1 - 17.1.3 und 17.2.1)</t>
  </si>
  <si>
    <t>(Referenz zu ISO 27002: Control 18.1.1, 18.1.2, 18.1.3, 18.1.5)</t>
  </si>
  <si>
    <t>(Referenz zu ISO 27002: Control 18.1.4)</t>
  </si>
  <si>
    <t>(Referenz zu ISO 27002: Control 18.2.1)</t>
  </si>
  <si>
    <t xml:space="preserve">In wie weit werden Gruppen von Informationsdiensten, Benutzer und Informationssysteme innerhalb des Netzwerks segmentiert? </t>
  </si>
  <si>
    <t>Freigabe eines Informationssicherheitsmanagementsystems (ISMS)</t>
  </si>
  <si>
    <t>IS-Risikomanagement</t>
  </si>
  <si>
    <t>Wirksamkeit des ISMS</t>
  </si>
  <si>
    <t>Zuweisung der Verantwortung für Informationssicherheit</t>
  </si>
  <si>
    <t>Mobile Endgeräte</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</si>
  <si>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</si>
  <si>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</si>
  <si>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</si>
  <si>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</si>
  <si>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</si>
  <si>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</si>
  <si>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</si>
  <si>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</si>
  <si>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</si>
  <si>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</si>
  <si>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</si>
  <si>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</si>
  <si>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</si>
  <si>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</si>
  <si>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In wie weit sind Verfahren zur Registrierung, Änderung und Löschung von Benutzern mit den zugehörigen Zugriffsrechten umgesetzt und erfolgt dabei insbesondere ein vertraulicher Umgang mit den  Anmeldeinformationen?</t>
  </si>
  <si>
    <t>In wie weit sind Sicherheitszonen für den Schutz von schutzbedürftigen oder kritischen Informationen sowie informationsverarbeitenden Einrichtungen definiert, abgesichert und überwacht (Zutrittssicherungen)?</t>
  </si>
  <si>
    <t>based on ISO 27002:2013</t>
  </si>
  <si>
    <t>- Vergleich der Top-47-Security-Themen</t>
  </si>
  <si>
    <t>Vertragliche Verpflichtung zur Informationssicherheit 
der Mitarbeiter</t>
  </si>
  <si>
    <t>Sensibilisierung und Schulung der Mitarbeiter</t>
  </si>
  <si>
    <t>Schutzmaßnahmen im Anlieferungs- und Versandbereich</t>
  </si>
  <si>
    <t>Verwendung von Betriebsmitteln</t>
  </si>
  <si>
    <t>Schutz vor Schadsoftware</t>
  </si>
  <si>
    <t>Protokollierung Administrationstätigkeiten</t>
  </si>
  <si>
    <t>Verfolgung von Schwachstellen (Patch Management)</t>
  </si>
  <si>
    <t>Sicherheitsanforderungen an Netzwerke/-dienste</t>
  </si>
  <si>
    <t>Trennung von Netzwerken (Netzwerk-Segmentierung)</t>
  </si>
  <si>
    <t>Anforderungen an die Beschaffung von Informationssystemen</t>
  </si>
  <si>
    <t>Berichtswesen für Vorfälle in der Informationssicherheit (Incident Management)</t>
  </si>
  <si>
    <t>Bearbeitung von Informationssicherheitsvorfällen</t>
  </si>
  <si>
    <t>Aspekte der Informationssicherheit für das Business Continuity Management (BCM)</t>
  </si>
  <si>
    <t>Gesetzliche und vertragliche Bestimmungen</t>
  </si>
  <si>
    <t>Anpassung der Reifegrade</t>
  </si>
  <si>
    <t>Schutz vor äußeren Einflüssen und externen Bedrohungen</t>
  </si>
  <si>
    <t>1 ISMS</t>
  </si>
  <si>
    <t>In wie weit werden die Mitarbeiter (intern und extern) über die Gefahren beim Umgang mit Informationen und deren Verarbeitung geschult und sensibilisiert?</t>
  </si>
  <si>
    <t xml:space="preserve">Maßnahmen: </t>
  </si>
  <si>
    <t xml:space="preserve">Feststellungen: </t>
  </si>
  <si>
    <t>Information Security Aspects of Business Continuity Management</t>
  </si>
  <si>
    <t>Verwaltung der Netzwerke</t>
  </si>
  <si>
    <t>Änderungsmanagement (Change Management)</t>
  </si>
  <si>
    <t>Überprüfung von Informationssystemen</t>
  </si>
  <si>
    <t>Informationssicherheitsrichtlinie</t>
  </si>
  <si>
    <t>Informationssicherheit in Projekten</t>
  </si>
  <si>
    <t>Trennung der Entwicklungs-, Test- und Produktivumgebung</t>
  </si>
  <si>
    <t>Überprüfung der von Lieferanten erbrachten Leistungen</t>
  </si>
  <si>
    <t>(Referenz zu ISO 27002: Control 6.2.1 und 6.2.2)</t>
  </si>
  <si>
    <t>(Referenz zu ISO 27001: 4 und 5.1)</t>
  </si>
  <si>
    <t>(Referenz zu ISO 27001: 8.2 und 6.1.2)</t>
  </si>
  <si>
    <t>(Referenz zu ISO 27001: 8.1, 9.1, 10.1 und 10.2)</t>
  </si>
  <si>
    <t>(Referenz zu ISO 27002: Control 8.1.1, 8.1.2, 8.1.3 und 8.1.4)</t>
  </si>
  <si>
    <t>(Referenz zu ISO 27002: Control 8.2.1, 8.2.2 und 8.2.3)</t>
  </si>
  <si>
    <t>(Referenz zu ISO 27002: Control 8.3.1, 8.3.2 und 8.3.3)</t>
  </si>
  <si>
    <t>(Referenz zu ISO 27002: Control 9.2.1, 9.2.2, 9.2.4 und 9.2.5)</t>
  </si>
  <si>
    <t>(Referenz zu ISO 27002: Control 11.1.1 und 11.1.2)</t>
  </si>
  <si>
    <t>(Referenz zu ISO 27002: Control 12.4.1und 12.4.2)</t>
  </si>
  <si>
    <t>(Referenz zu ISO 27002: Control 13.2.1 und 13.2.3)</t>
  </si>
  <si>
    <t>(Referenz zu ISO 27002: Control 18.2.2, 18.2.3)</t>
  </si>
  <si>
    <t>Geheimhaltungsvereinbarungen beim Informationsaustausch mit Dritten</t>
  </si>
  <si>
    <t>Fehlerkorrektur bei Berechnung und Spider-Diagramm</t>
  </si>
  <si>
    <t>2.1.0</t>
  </si>
  <si>
    <t>2.0.1</t>
  </si>
  <si>
    <t>Version</t>
  </si>
  <si>
    <r>
      <t xml:space="preserve">Level 0:  Unvollständig 
</t>
    </r>
    <r>
      <rPr>
        <sz val="10"/>
        <rFont val="Arial"/>
        <family val="2"/>
      </rPr>
      <t>Ein Prozess ist nicht implementiert oder der Prozesszweck wird nicht erreicht. Es gibt nur geringe oder keine Anzeichen dafür, dass der Prozesszweck systematisch erreicht wird.</t>
    </r>
  </si>
  <si>
    <r>
      <t xml:space="preserve">Level 2:  Gesteuert
</t>
    </r>
    <r>
      <rPr>
        <sz val="10"/>
        <rFont val="Arial"/>
        <family val="2"/>
      </rPr>
      <t>Steuerung der Prozessdurchführung (PA 2.1):
- Die Leistungsziele des Prozesses sind definiert und bekannt gemacht.
- Die Ausführung des Prozesses wird geplant, überwacht und bei Bedarf angepasst.
- Die Verantwortlichkeiten und Befugnisse sind definiert, zugewiesen und kommuniziert.
- Notwendige Ressourcen werden ermittelt und bereitgestellt.
- Die Schnittstellen zwischen den Beteiligten werden gesteuert.
Management der Arbeitsprodukte (PA 2.2):
- Die Anforderungen an die Arbeitsergebnisse und deren Dokumentation und Überwachung  sind definiert.
- Die Arbeitsergebnisse werden ermittelt, dokumentiert und kontrolliert. 
- Die Arbeitsergebnisse werden überprüft und angepasst.
Hierzu gehören u.a. folgende Dokumente (GWP):
+ Prozessdokumentation
+ Prozessplan
+ Qualitätsplan, -aufzeichnungen
+ Prozessdurchführungsaufzeichnungen</t>
    </r>
  </si>
  <si>
    <r>
      <t xml:space="preserve">Level 4:  Vorhersagbar
</t>
    </r>
    <r>
      <rPr>
        <sz val="10"/>
        <rFont val="Arial"/>
        <family val="2"/>
      </rPr>
      <t>Prozessmessung (PA 4.1):
- Die für die Messung des Prozesses notwendigen Informationen sind identifiziert.
- Die Ziele für die Prozessmessung sind abgeleitet.
- Für die Verbesserung des Prozesses sind Kennzahlen definiert.
- Die Produkt- und Prozessmesswerte werden ermittelt und ausgewertet.
Prozesskontrolle (PA 4.2):
- Analyse und Steuerungstechniken sind definiert.
- Die Parameter zur Steuerung der Prozessausführung sind definiert.
- Die Messergebnisse zu Produkten und Prozessen werden analysiert.
- Korrekturmaßnahmen werden bestimmt und umgesetzt.
- Die Prozesskontrollgrenzen werden bei Bedarf angepasst.
Hierzu gehören u.a. folgende Dokumente (GWP):
+ Prozessdokumentation
+ Prozesssteuerungsplan
+ Prozessverbesserungsplan
+ Prozessmessplan
+ Prozessdurchführungsaufzeichnungen</t>
    </r>
  </si>
  <si>
    <r>
      <t xml:space="preserve">Level 5:  Optimierend
</t>
    </r>
    <r>
      <rPr>
        <sz val="10"/>
        <rFont val="Arial"/>
        <family val="2"/>
      </rPr>
      <t>Prozessinnovation (PA 5.1):
- Ziele zur Prozessverbesserung sind definiert. 
- Die Messdaten des Prozesses werden analysiert.
- Es werden Prozessverbesserungsmöglichkeiten aus Innovationen und Best Practices identifiziert.
- Aus neuen Technologien und Prozesskonzepten werden Prozessverbesserungsmöglichkeiten abgeleitet.
- Eine Umsetzungsstrategie ist definiert.
kontinuierliche Optimierung (PA 5.2):
- Die Auswirkungen von vorgeschlagenen Änderungen werden bewertet.
- Die Umsetzung von vereinbarten Änderungen wird gesteuert.
- Die Wirksamkeit von Prozessveränderungen wird beurteilt.
Hierzu gehören u.a. folgende Dokumente (GWP):
+ Prozessverbesserungsplan
+ Prozessmessplan
+ Prozessdurchführungsaufzeichnungen</t>
    </r>
  </si>
  <si>
    <t>Speicherung von Informationen auf mobilen Datenträgern</t>
  </si>
  <si>
    <t>Überarbeitung der Reifegrade, Korrekturen an den Controls</t>
  </si>
  <si>
    <t>2.1.1</t>
  </si>
  <si>
    <t>Version 2.1 zur Veröffentlichung</t>
  </si>
  <si>
    <t>2.1.2</t>
  </si>
  <si>
    <t>Druckbereich korrigiert</t>
  </si>
  <si>
    <t>2.1.3</t>
  </si>
  <si>
    <t>Ergebnis gekürzt</t>
  </si>
  <si>
    <t>Spider-Diagramm zeigt Ergebnisse ohne Kürzung an</t>
  </si>
  <si>
    <t>Control 13.5 überarbeitet</t>
  </si>
  <si>
    <t>Control 7.1 Reifegrad 1 überarbeitet</t>
  </si>
  <si>
    <t>(Referenz zu ISO 27002: Control  9.4.1 und 9.4.2)</t>
  </si>
  <si>
    <t>Controls 9.4 und 9.5 Referenz überarbeitet</t>
  </si>
  <si>
    <t>(Referenz zu ISO 27002: Control 9.3.1 und 9.4.3)</t>
  </si>
  <si>
    <t>Information Security Assessment - 
Glossar</t>
  </si>
  <si>
    <t xml:space="preserve">Bewertungsgrundlage: </t>
  </si>
  <si>
    <t>Spider-Diagram:
Hier werden alle Ergebnisse ohne Kürzung dargestellt. Die Linie für den Zielreifegrad berücksichtigt Controls die als n.a. gekennzeichnet wurden.</t>
  </si>
  <si>
    <t>Ergebnis, gekürzt:
Bei dem "Ergebnis mit Kürzung auf den Zielreifegrad" wird durch die Reduzierung der erreichten Ergebnisses auf den Zielreifegrad sichergestellt, dass "übererfüllte" Controls im Gesamtergebniss nicht untererfüllte Controls ausgleichen.</t>
  </si>
  <si>
    <t>Ergebnis, maximal erreichbar:
Die Schwankungen beim  maximal erreichbarem Ergebnis entstehen, wenn einzelne Controls mit n.a. (Nicht anwendbar) gekennzeichnet werden und somit sich der Durchschnittswert der Ziel-Reifegrade  ändert.</t>
  </si>
  <si>
    <t>2.1.4</t>
  </si>
  <si>
    <t>Reifegrad Control 12.4 auf 4 geändert</t>
  </si>
  <si>
    <t>Reifegrad Control 16.3 auf 3 geändert</t>
  </si>
  <si>
    <t>Hinzufügung KPI</t>
  </si>
  <si>
    <t>Rechtschreibkorrektur in Reifegrad 3</t>
  </si>
  <si>
    <t>Informationssicherung (Backup)</t>
  </si>
  <si>
    <t>KPI</t>
  </si>
  <si>
    <t>KPI 7.2</t>
  </si>
  <si>
    <t>KPI 9.2</t>
  </si>
  <si>
    <t>KPI 12.1</t>
  </si>
  <si>
    <t>KPI 12.3</t>
  </si>
  <si>
    <t>KPI 12.4</t>
  </si>
  <si>
    <t>KPI 12.7</t>
  </si>
  <si>
    <t>KPI 16.2</t>
  </si>
  <si>
    <t>Control</t>
  </si>
  <si>
    <t>7.2 Sensibilisierung und Schulung der Mitarbeiter</t>
  </si>
  <si>
    <t>9.2 Benutzerregistrierung</t>
  </si>
  <si>
    <t>12.1 Änderungsmanagement
 (Change Management)</t>
  </si>
  <si>
    <t>12.3 Schutz vor Schadsoftware</t>
  </si>
  <si>
    <t>12.4 Informationssicherung (Back-Up)</t>
  </si>
  <si>
    <t>12.7 Verfolgung von Schwachstellen
 (Patch Management)</t>
  </si>
  <si>
    <t>16.2 Bearbeitung von Informationssicherheitsvorfällen</t>
  </si>
  <si>
    <t>Bereich</t>
  </si>
  <si>
    <t>ABDECKUNG</t>
  </si>
  <si>
    <t>EFFEKTIVITÄT</t>
  </si>
  <si>
    <t>ID</t>
  </si>
  <si>
    <t xml:space="preserve">Abdeckungsgrad Awareness Maßnahmen </t>
  </si>
  <si>
    <t>Effektivität von Awarenessmaßnahmen</t>
  </si>
  <si>
    <t>Sammelaccounts</t>
  </si>
  <si>
    <t>Abdeckungsgrad Change Management</t>
  </si>
  <si>
    <t>Change-Fehlerquote</t>
  </si>
  <si>
    <t>Abdeckungsgrad Endpoint Security</t>
  </si>
  <si>
    <t>Effektivität bei der Aktualisierung der Endpoint Security</t>
  </si>
  <si>
    <t>Abdeckungsgrad Datensicherung</t>
  </si>
  <si>
    <t>Abdeckungsgrad der Funktionalitätstests von Datensicherungen</t>
  </si>
  <si>
    <t>Effektivität bei der Datensicherung</t>
  </si>
  <si>
    <t>Abdeckungsgrad Patch Management</t>
  </si>
  <si>
    <t>Effektivität bei der Installation von Patchen</t>
  </si>
  <si>
    <t>Erfassungsgrad von Informationssicherheits-Vorfällen</t>
  </si>
  <si>
    <t>Zeitnahe Berarbeitung von Informationssicherheits-Vorfällen</t>
  </si>
  <si>
    <t>Beschreibung</t>
  </si>
  <si>
    <t>Sensibilisierte Mitarbeiter stellen eine wichtige Säule für die Informationssicherheit im Unternehmen dar. Awareness Maßnahmen sollten möglichst alle Mitarbeiter erreichen. Der KPI misst den Abdeckungsgrad von Schulungen, wie z. B. E-Learnings, Präsenz-Trainings.</t>
  </si>
  <si>
    <t>Die Inhalte von Awareness Maßnahmen sollten Erkenntnisse aus Informationssicherheitsvorfällen berücksichtigen. Der KPI misst die Effektiviät von Awareness-Maßnahmen durch eine Erfassung (Anzahl- oder Kosten-bezogen) der Sicherheitsvorfälle mit menschlichen Fehlhandlungen als Ursache.</t>
  </si>
  <si>
    <t>Sammelaccounts sollten grundsätzlich nicht bzw. nur in Ausnahmefällen genutzt werden, da eine eindeutige Zuordnung von Benutzeraktivitäten erschwert wird. Der KPI misst die Anzahl von genutzten Sammelaccounts unter Berücksichtigung von genehmigten Ausnahmen.</t>
  </si>
  <si>
    <r>
      <t xml:space="preserve">Der wesentliche Schutz vor Malware ist für ein Unternehmen eine flächendeckende Endpoint Security. Der KPI erfasst den Anteil der geschützten Systeme unter Berücksichtigung von genehmigten Ausnahmen. </t>
    </r>
    <r>
      <rPr>
        <strike/>
        <sz val="11"/>
        <color rgb="FFFF0000"/>
        <rFont val="Calibri"/>
        <family val="2"/>
        <scheme val="minor"/>
      </rPr>
      <t/>
    </r>
  </si>
  <si>
    <t>Aktuelle Virensignaturen sind die Voraussetzung für eine effektive Endpoint Security. Der KPI misst die Erfassung des SOLL- und IST-Zustandes der Virendefinitionen zum Stichtag.</t>
  </si>
  <si>
    <t>Eine regelmäßige  Überprüfung der  Datensicherungen auf Funktionalität (z. B. durch Rücksicherung) ist die Voraussetzung für die Verfügbarkeit der Unternehmensinformationen.
Der KPI misst den Abdeckungsgrad  der Datenrücksicherungstests.</t>
  </si>
  <si>
    <t>Die Qualität einer Datensicherung muss durch Kontrolle der Backups sichergestellt werden. Maßnahmen sind z.B. Datenrücksicherungen,  System-Wiederherstellungen. 
Der KPI misst die Anzahl fehlerhafter Datenrücksicherungen</t>
  </si>
  <si>
    <t>Die Zeitnahe Installation von Patches härtet Systeme und Anwendungen und reduziert so "Exploit Windows" für das Unternehmen. Der KPI misst die Erfassung des SOLL- und IST-Zustandes der Patches</t>
  </si>
  <si>
    <t>Informationssicherheitsvorfälle müssen erkannt und zeitnah behandelt werden, um das Unternehmen vor Schäden zu bewahren. Der KPI misst die Einhaltung des Incident Meldeprozesses zwischen den beteiligten Schnittstellen.</t>
  </si>
  <si>
    <t>Informationssicherheitsvorfälle müssen nach Ihrer Kritikalität angemessen priorisiert und behandelt werden. Der KPI misst die angemessene zeitliche Behandlung von Informationssicherheitsvorfällen.</t>
  </si>
  <si>
    <t>Ziel</t>
  </si>
  <si>
    <t>Regelmäßige Schulung aller Mitarbeiter zur Informationssicherheit</t>
  </si>
  <si>
    <t>Minimierung von Informationssicherheitsvorfällen mit menschlichem Fehlverhalten als Ursache</t>
  </si>
  <si>
    <t>Regelmäßige Überprüfung der Benutzer-Accounts auf allen Systemen</t>
  </si>
  <si>
    <t>Regelmäßige Überprüfung der Berechtigungen aller Benutzer</t>
  </si>
  <si>
    <t>Minimierung von Gruppen-Identitäten durch die Vergabe von personenbezogenen Accounts an alle Mitarbeiter auf allen Systemen</t>
  </si>
  <si>
    <t>Flächendeckender Schutz aller durch Schadsoftware bedrohten Systeme</t>
  </si>
  <si>
    <t>Zeitnahes Installieren von AV-Updates</t>
  </si>
  <si>
    <t>Fehlerfrei durchgeführte Datensicherungen</t>
  </si>
  <si>
    <t>Sicherstellung  einer flächendeckenden Aktualisierung von Systemen und Anwendungen</t>
  </si>
  <si>
    <t>Zeitnahes Installieren von Patches</t>
  </si>
  <si>
    <t>Alle Informationssicherheitsvorfälle werden erkannt, gemeldet und im Rahmen des Incident Management Prozesses behandelt.</t>
  </si>
  <si>
    <t>Alle Information Security Incidents werden in einem angemessen Zeiträumen behandelt</t>
  </si>
  <si>
    <t>Adressaten / Empfänger</t>
  </si>
  <si>
    <t>Informationssicherheit; Vorgesetzte</t>
  </si>
  <si>
    <t>Informationssicherheit</t>
  </si>
  <si>
    <t>IT, Informationssicherheit</t>
  </si>
  <si>
    <t>IT, Informationssicherheit, Service-Eigner</t>
  </si>
  <si>
    <t>IT,Informationssicherheit, Compliance</t>
  </si>
  <si>
    <t>Frequenz (Reporting)</t>
  </si>
  <si>
    <t>individuell zu bestimmen (z. B. jährlich)</t>
  </si>
  <si>
    <t>Schwellwerte</t>
  </si>
  <si>
    <t>individuell zu bestimmen (z. B. Grün: &gt; 90%, Gelb: 70-90%, Rot: &lt; 70%)</t>
  </si>
  <si>
    <t>individuell zu bestimmen (z. B. Grün: &gt; 90%, Gelb: 70-90%, Rot: &lt; 70%, Sonderfall rechnungslegungsrelevante Systeme: Zielabdeckung = 100 %)</t>
  </si>
  <si>
    <t>Anzahl Rot: &gt; 0,Grün = 0</t>
  </si>
  <si>
    <t>individuell zu bestimmen (z. B. Grün: &lt; 10%, Gelb: 10-30%, Rot: &gt; 30%)</t>
  </si>
  <si>
    <t>individuell zu bestimmen (z. B. Ziel: 100% nach max. 30 Minuten,
Grün: &gt; 90%, Gelb: 70-90%, Rot: &lt;70%)</t>
  </si>
  <si>
    <t>individuell zu bestimmen (z. B. Grün: &gt;90%, Gelb: 70-90%, Rot: &lt;70%)</t>
  </si>
  <si>
    <t>individuell zu bestimmen (z. B. Ziel: 100% nach max. 10 Tagen, Grün: &gt; 90%, Gelb: 70-90%, Rot: &lt;70%)</t>
  </si>
  <si>
    <t>individiuell zu bestimmen (z. B. je nach Kategorie maximale Lösungszeiträume:
-PRIO 1: Tage
-PRIO 2: Wochen
-PRIO 3: Monate
ungelöste Vorfälle innerhalb Zeitraum, z. B. Grün: &lt; 2%, Gelb: 2-5%, Rot: &gt;5%)</t>
  </si>
  <si>
    <t>Messung</t>
  </si>
  <si>
    <t>Auswertung Schulungsmanagement 
Quotient: Anzahl Teilnehmer / Gesamtzahl der Mitarbeiter</t>
  </si>
  <si>
    <t>Erhebung der Anzahl von Sicherheitsvorfällen mit menschlichem Fehlverhalten als Ursache</t>
  </si>
  <si>
    <t>Quotient: Anzahl durchgeführter Reviews / Gesamtzahl Systeme im Scope</t>
  </si>
  <si>
    <t>Quotient: Anzahl durchgeführter Reviews / Gesamtzahl Benutzer im Scope</t>
  </si>
  <si>
    <t>Erhebung der Anzahl von Sammelaccounts (bereinigt um genehmigte Ausnahmen)</t>
  </si>
  <si>
    <t>Quotient: Anzahl genehmigter beantragter Changes (RFC) / Gesamtanzahl durchgeführter Changes</t>
  </si>
  <si>
    <t>Quotient: Anzahl zurückgenommener Changes / Gesamtanzahl durchgeführter Changes</t>
  </si>
  <si>
    <t>Zeitvergleich durchschnittlicher IST-Ausrollstand vs. SOLL-Stand</t>
  </si>
  <si>
    <t>Quotient: Anzahl aller in der Datensicherung erfassten Systeme / Gesamtzahl Systeme (bereinigt um genehmigte Ausnahmen)</t>
  </si>
  <si>
    <t>Quotient: Anzahl von Rücksicherungen mit Fehlern / Gesamtzahl aller Rücksicherungstests</t>
  </si>
  <si>
    <t>Quotient: Anzahl im Incident Management gemeldeter Informationssicherheitsvorfälle / Anzahl aller (der erhebenden Einheit bekannten) Vorfälle</t>
  </si>
  <si>
    <t>Frequenz (Messung)</t>
  </si>
  <si>
    <t>individuell zu bestimmen (z. B. monatlich)</t>
  </si>
  <si>
    <t>Schnittstellen</t>
  </si>
  <si>
    <t>HR - Schulungsabteilung - IKS - Interne Revision</t>
  </si>
  <si>
    <t>Incident Managment</t>
  </si>
  <si>
    <t>Datenowner, Usermanagement, Vorgesetzte</t>
  </si>
  <si>
    <t>Usermanagement</t>
  </si>
  <si>
    <t>IT Betrieb, Change Management</t>
  </si>
  <si>
    <t>AV-Management, IT Betrieb</t>
  </si>
  <si>
    <t>Backup Prozess, IT Betrieb</t>
  </si>
  <si>
    <t>Patch/Change-Management, IT Betrieb</t>
  </si>
  <si>
    <t>IT, CERT, Incident-Management, Helpdesk, Service Management</t>
  </si>
  <si>
    <t>Komponenten</t>
  </si>
  <si>
    <t>e-learnings, Präsenzschulungen, Schulungsplan, Schulungsregister</t>
  </si>
  <si>
    <t>Incident Mgt. Tool, Ticket System, ISMS-Tool</t>
  </si>
  <si>
    <t>Benutzerverzeichnis, Berechtigungs-Management-Tool, IAM-Plattform, CMDB</t>
  </si>
  <si>
    <t>Benutzerverzeichnis, Berechtigungs-Management-Tool, IAM-Plattform</t>
  </si>
  <si>
    <t>Projektmanagement, Changemanagement</t>
  </si>
  <si>
    <t>AV-Konsole, CMDB</t>
  </si>
  <si>
    <t>Backup-Software,  CMDB</t>
  </si>
  <si>
    <t>Change Management-Konsole, Software Distribution Plattform, CMDB, WSUS</t>
  </si>
  <si>
    <t>Incident Management-System/Workflow</t>
  </si>
  <si>
    <t>Datenarchivierung</t>
  </si>
  <si>
    <t>5 Jahre</t>
  </si>
  <si>
    <t>10 Jahre</t>
  </si>
  <si>
    <t>Abdeckungsgrad Review "Benutzer-Accounts"</t>
  </si>
  <si>
    <t>Abdeckungsgrad Review "Berechtigungen"</t>
  </si>
  <si>
    <t>Ein flächendeckend und durchgängig eingehaltener Change Management Prozess ist die Grundlage für einen sicheren Betrieb. Der KPI misst den Abdeckungsgrad von Vorgaben-konformen Changes.</t>
  </si>
  <si>
    <t>Eine hohe Qualität des Change Management Prozesses führt zu einer geringen Fehlerquote von durchgeführten Änderungen und trägt so zu einem sicheren Betrieb bei. Der KPI misst die Fehlerquote von Changes.</t>
  </si>
  <si>
    <t>Fehlerfrei durchgeführte Changes</t>
  </si>
  <si>
    <t>Jeweils für jede individuelle Kritikalitätsstufe:
Alle in def. Zeitraum ungelösten Incidents / alle Incidents</t>
  </si>
  <si>
    <r>
      <t xml:space="preserve">Regelmäßige Überprüfungen der </t>
    </r>
    <r>
      <rPr>
        <sz val="11"/>
        <rFont val="Arial"/>
        <family val="2"/>
      </rPr>
      <t xml:space="preserve">Systeme auf nicht notwendige Accounts  </t>
    </r>
    <r>
      <rPr>
        <sz val="10"/>
        <rFont val="Arial"/>
        <family val="2"/>
      </rPr>
      <t>sind die Voraussetzung für eine konsistente und aktuelle Benutzerbasis nach dem Need-to-know Prinzip. Der KPI misst den Abdeckungsgrad der Maßnahme "regelmäßiger Benutzer-Review"
.</t>
    </r>
  </si>
  <si>
    <r>
      <t>Regelmäßige Überprüfungen der Benutze</t>
    </r>
    <r>
      <rPr>
        <sz val="11"/>
        <rFont val="Arial"/>
        <family val="2"/>
      </rPr>
      <t>r Accounts auf nicht notwendige Berechtigungen</t>
    </r>
    <r>
      <rPr>
        <sz val="10"/>
        <rFont val="Arial"/>
        <family val="2"/>
      </rPr>
      <t xml:space="preserve"> sind die Voraussetzung für eine konsistente und aktuelle Berechtigungsbasis nach dem Need-to-know Prinzip. Der KPI misst den Abdeckungsgrad der Maßnahme "regelmäßiger Berechtigungs-Review".</t>
    </r>
  </si>
  <si>
    <r>
      <t xml:space="preserve">Eine regelmäßige und vollständige Erstellung von Datensicherungen dient dem Schutz vor Datenverlust z.B. im Falle eines Systemausfalles oder einem Befall der Systeme durch Schadsoftware. 
Der KPI misst den Abdeckungsgrad  der </t>
    </r>
    <r>
      <rPr>
        <sz val="11"/>
        <rFont val="Arial"/>
        <family val="2"/>
      </rPr>
      <t>Datensicherung.</t>
    </r>
  </si>
  <si>
    <r>
      <t>Ein flächendeckendes Patch Management schützt das Unternehmen vor Malware und Exploits. Der KPI misst den Einbezug von Systemen</t>
    </r>
    <r>
      <rPr>
        <sz val="11"/>
        <rFont val="Arial"/>
        <family val="2"/>
      </rPr>
      <t xml:space="preserve"> und Applikationen</t>
    </r>
    <r>
      <rPr>
        <sz val="10"/>
        <rFont val="Arial"/>
        <family val="2"/>
      </rPr>
      <t xml:space="preserve"> im Patch Management Prozess.</t>
    </r>
  </si>
  <si>
    <r>
      <t xml:space="preserve">individuell zu bestimmen (0-20…gering, 20-50 mittel, 50+ hoch)
</t>
    </r>
    <r>
      <rPr>
        <sz val="11"/>
        <rFont val="Arial"/>
        <family val="2"/>
      </rPr>
      <t>mögliche Ausprägung zur Vergleichbarkeit von Unternehmenseinheiten: Bezug auf Mitarbeiteranzahl z.B. Einheit: Vorfälle/100 MA</t>
    </r>
  </si>
  <si>
    <r>
      <t xml:space="preserve">Quotient: Anzahl geschützter Systeme  / </t>
    </r>
    <r>
      <rPr>
        <sz val="11"/>
        <rFont val="Arial"/>
        <family val="2"/>
      </rPr>
      <t>Gesamtzahl Systeme (bereinigt um genehmigte Ausnahmen)</t>
    </r>
  </si>
  <si>
    <r>
      <t>Quotient: Anzahl aktuell gepatchter Systeme / Ges</t>
    </r>
    <r>
      <rPr>
        <sz val="11"/>
        <rFont val="Arial"/>
        <family val="2"/>
      </rPr>
      <t xml:space="preserve">amtzahl Systeme  (bereinigt um genehmigte Ausnahmen) </t>
    </r>
  </si>
  <si>
    <t xml:space="preserve">Bemerkungen: </t>
  </si>
  <si>
    <t>Referenz Prüfungsordner:</t>
  </si>
  <si>
    <r>
      <t xml:space="preserve">Level 3:  Etabliert (eingeführt)
</t>
    </r>
    <r>
      <rPr>
        <sz val="10"/>
        <rFont val="Arial"/>
        <family val="2"/>
      </rPr>
      <t>Prozessdefinition (PA 3.1):
- Ein Standardprozesses ist definiert.
- Der Prozess ist über Schnittstellen mit weiteren Prozessen des Unternehmens verbunden.
- Die Rollen und Kompetenzen für den Prozess sind festgelegt.
- Die erforderliche Infrastruktur und Arbeitsumgebung sind ermittelt.
- Geeignete Methoden zur Überwachung des Prozesses sind ermittelt.
Prozessanwendungen bzw. Prozessumsetzung (PA 3.2):
- Ein definierter Prozess ist bereitgestellt.
- Die Rollen, Verantwortlichkeiten und Befugnisse zur Prozessausführung sind zugeordnet.
- Die Ressourcen sind mit den notwendigen Kompetenzen und Fähigkeiten ausgestattet.
- Die Arbeitsumgebungen und Infrastrukturen zur Prozessausführung werden bereitgestellt, gesteuert und gepflegt.
- Geeignete Daten werden zur Analyse der Wirksamkeit erfasst.
Hierzu gehören u.a. folgende Dokumente (GWP):
+ Prozessdokumentation
+ Prozessplan
+ Qualitätsaufzeichnungen
+ Richtlinien und Standards
+ Prozessdurchführungsaufzeichnungen</t>
    </r>
  </si>
  <si>
    <t>Prototypenschutz</t>
  </si>
  <si>
    <t>Physische und umgebungsbezogene Sicherheit</t>
  </si>
  <si>
    <t>In wie weit ist ein Sicherheitskonzept vorhanden, das Mindestanforderungen zur Objektsicherheit für den Prototypenschutz beschreibt?</t>
  </si>
  <si>
    <t>(PT-Modul; keine Referenz zu ISO 27002)</t>
  </si>
  <si>
    <t>Beschreibung:</t>
  </si>
  <si>
    <t>In wie weit ist eine Perimetersicherung vorhanden, die einen unberechtigten Zugang zu schützenden Objekten der Liegenschaften verhindert?</t>
  </si>
  <si>
    <t>(Referenz zu ISO 27002: Control 11.1.1)</t>
  </si>
  <si>
    <t>In wie weit ist die Außenhaut der zu schützenden Gebäude in einer Form ausgeführt, die ein Entfernen oder Öffnen von Außenhautkomponenten mit handelsüblichen Werkzeugen nicht ermöglichen?</t>
  </si>
  <si>
    <t>In wie weit ist ein Sicht- und Einblickschutz in definierte Schutzbereiche gewährleistet?</t>
  </si>
  <si>
    <t>In wie weit ist der Schutz vor unbefugtem Betreten in Form einer Zugangskontrolle geregelt?</t>
  </si>
  <si>
    <t>(Referenz zu ISO 27002: Control 11.1.1, 11.1.2 und 11.1.3)</t>
  </si>
  <si>
    <t>In wie weit ist in den zu sichernden Räumlichkeiten eine funktionsfähige Einbruchmeldeanlage vorhanden?</t>
  </si>
  <si>
    <t>(Referenz zu ISO 27002: Control 11.1.2)</t>
  </si>
  <si>
    <t>In wie weit ist ein dokumentiertes Besuchermanagement vorhanden?</t>
  </si>
  <si>
    <t>In wie weit ist eine Mandantentrennung vor Ort gegeben?</t>
  </si>
  <si>
    <t>Organisatorische Anforderungen</t>
  </si>
  <si>
    <t>In wie weit liegen vertragsrechtlich gültige Geheimhaltungsvereinbarungen/ -verpflichtungen vor?</t>
  </si>
  <si>
    <t>In wie weit sind Vorgaben für die Beauftragung von Unterauftragnehmer bekannt und erfüllt?</t>
  </si>
  <si>
    <t>(Referenz zu ISO 27002: Control 13.2.4, 15.1.1, 15.1.2 und 15.1.3)</t>
  </si>
  <si>
    <t>In wie weit werden Mitarbeiter und Projektbeteiligte über die Gefahren beim Umgang mit Prototypen nachweislich geschult und sensibilisiert?</t>
  </si>
  <si>
    <t>In wie weit sind die Sicherheitseinstufungen des Projekts und die daraus resultierenden Maßnahmen zur Absicherung bekannt?</t>
  </si>
  <si>
    <t>(Referenz zu ISO 27002: Control 8.2.2)</t>
  </si>
  <si>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Sicherstellung, dass jedem Projektbeteiligtem die Sicherheitseinstufung und die Sicherheitsvorgaben  je nach 
   Projektfortschritt bekannt gemacht sind.
+  Berücksichtigung von Stufenplänen, Maßnahmen zur Geheimhaltung und Tarnung, Entwicklungsrichtlinien.
</t>
    </r>
  </si>
  <si>
    <t>In wie weit ist ein Prozess zur Zutrittsvergabe in die definierten Sicherheitsbereiche definiert?</t>
  </si>
  <si>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Verantwortlichkeiten zur Zutrittsvergabe sind eindeutig geregelt und dokumentiert.
+ Berücksichtigung von Neuvergaben, Änderungen und Löschungen.
+ Verhaltensregeln bei Verlust/Diebstahl von Schließmitteln.
</t>
    </r>
  </si>
  <si>
    <t>In wie weit sind Regelungen zur Bildaufzeichnung und Umgang mit erstelltem Bildmaterial vorhanden?</t>
  </si>
  <si>
    <t>(Referenz zu ISO 27002: Control 11.1.5)</t>
  </si>
  <si>
    <t>In wie weit existiert ein Prozess zur Einbringung und Nutzung von mobilen film- und fotofähigen Endgeräten in definierte Sicherheitsbereiche?</t>
  </si>
  <si>
    <t>Umgang mit Prototypen</t>
  </si>
  <si>
    <t>In wie weit werden die vorgegebenen Regelungen zur Tarnung von den Projektbeteiligten umgesetzt?</t>
  </si>
  <si>
    <t>In wie weit werden schutzbedürftige Transporte nach den Vorgaben des Auftraggebers abgewickelt?</t>
  </si>
  <si>
    <t>In wie weit ist sichergestellt, dass geheimhaltungsbedürftigen Fahrzeuge, Komponenten oder Bauteile, den Vorgaben des Auftraggebers entsprechend abgestellt/gelagert werden?</t>
  </si>
  <si>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die vom Auftraggeber spezifischen Vorgaben zum Abstellen/Lagern sind nachweislich bekannt.
</t>
    </r>
  </si>
  <si>
    <t>In wie weit werden die Sicherheitsvorgaben freigegebener Test- und Erprobungsgelände  eingehalten/umgesetzt?</t>
  </si>
  <si>
    <t>In wie weit werden die Sicherheitsvorgaben für freigegebene Test- und Erprobungsfahrten in der Öffentlichkeit  eingehalten/umgesetzt?</t>
  </si>
  <si>
    <t>In wie weit werden die Sicherheitsvorgaben für Präsentationen und Veranstaltungen mit geheimhaltungsbedürftigen Umfängen/Inhalten umgesetzt?</t>
  </si>
  <si>
    <t>In wie weit werden die Sicherheitsvorgaben für Film- und Fotoshootings mit geheimhaltungsbedürftigen Umfängen/Inhalten umgesetzt?</t>
  </si>
  <si>
    <t>In wie weit wird sichergestellt, dass die internen Prozesse bzw. Arbeitsabläufe gemäß der jeweils aktuell gültigen Datenschutzbestimmungen ablaufen und dies regelmäßig einer Qualitätsprüfung unterzogen wird?</t>
  </si>
  <si>
    <t>In wie weit sind die einschlägigen Verarbeitungen hinsichtlich datenschutzrechtlicher Zulässigkeit (z.B.Vorabkontrolle) dokumentiert?</t>
  </si>
  <si>
    <t>Zone</t>
  </si>
  <si>
    <t>Weiß (Öffentlich)</t>
  </si>
  <si>
    <t>Grün (Kontrollierte Zone)</t>
  </si>
  <si>
    <t>Gelb (Eingeschränkte Zone)</t>
  </si>
  <si>
    <t>Rot (Hoch-Risiko Zone)</t>
  </si>
  <si>
    <t>Erläuterung</t>
  </si>
  <si>
    <t>Bereiche mit öffentlichem Charakter , die dauerhaft oder vorübergehend für jeden frei zugänglich sind. Bereiche mit geringem Risiko ohne besonders sensible Werte. Keine oder nur präventive Sicherheitsanforderungen. Hausrecht besteht (z.B. Besu-cherparkplatz, Verbindungswege)</t>
  </si>
  <si>
    <t>Bereich mit technischen oder organisatorisch gesteuerten Sicherheitsmaßnahmen, nicht frei zugänglich, üblicherweise interne Umfänge</t>
  </si>
  <si>
    <t>Bereich mit zusätzlichen Sicherungsmaßnahmen, restriktiv, Schutz besonderer Umfänge, begrenzte Personenanzahl, üblicherweise auch vertrauliche Umfänge.</t>
  </si>
  <si>
    <t>Bereich mit grundsätzlich höchsten Sicherheitsanforderungen, Schutz sensibelster Werte, streng reglementierte Zugangsberechtigungen, üblicherhweise auch geheime Umfänge</t>
  </si>
  <si>
    <t>Aspekt</t>
  </si>
  <si>
    <t>Einsehbarkeit</t>
  </si>
  <si>
    <t>Keine speziellen Anforderungen</t>
  </si>
  <si>
    <t>Werte nicht frei einsehbar, Clear Desk</t>
  </si>
  <si>
    <t>temporäre Maßnahmen (gemäß Risikoanalyse) für Sichtschutz/ Geräuschdämpfung</t>
  </si>
  <si>
    <t>permanenter Sichtschutz/ Geräuschdämpfung</t>
  </si>
  <si>
    <t>Besuchervorgaben</t>
  </si>
  <si>
    <t>Entsprechende Beschilderung</t>
  </si>
  <si>
    <t>Nur registrierte Besucher, expliziter Hinweis auf Vertraulichkeit/ Geheimhaltung</t>
  </si>
  <si>
    <t>Eingeschränkter Besucherkreis, schriftliche Bestätigung der Geheimhaltung, in ständiger persönlicher Begleitung durch eigenes Personal</t>
  </si>
  <si>
    <t>nur in Ausnahmefällen: zusätzlich zu "Gelb" 4-Augen-Prinzip, Zustimmung Hausherr</t>
  </si>
  <si>
    <t>Befahren / Parken</t>
  </si>
  <si>
    <t>Erlaubt</t>
  </si>
  <si>
    <t>Fahrzeuge dürfen nur nach Registrierung die Zone befahren / parken.</t>
  </si>
  <si>
    <t>Besondere Einschränkungen</t>
  </si>
  <si>
    <t>Zutrittssteuerung und -schutz</t>
  </si>
  <si>
    <t>Keine</t>
  </si>
  <si>
    <t>Bereich muss vor unbefugtem Zugang geschützt werden (personelle oder technische Maßnahmen)</t>
  </si>
  <si>
    <t>Eingang / Ausgang der Zone mittels online Zutrittsleser überwacht, kompensierend Schließanlage mit eingeschränktem Kreis</t>
  </si>
  <si>
    <t>Eingang / Ausgang der Zone mittels online Zutrittsleser überwacht</t>
  </si>
  <si>
    <t>Überwachungen</t>
  </si>
  <si>
    <t>ggf. Kameraüberwachung (Prävention Sachbeschädigung)</t>
  </si>
  <si>
    <t>Kameraüberwachung und/oder Bestreifung (Prävention unerlaubtes Eindringen)</t>
  </si>
  <si>
    <t>Kameraüberwachung, Bewegungsdetektoren mindestens in den Zugangsbereichen oder leicht erreichbaren Bereichen (z.B. Fenster Erdgeschoss)</t>
  </si>
  <si>
    <t>Kameraüberwachung, Glasbruchmelder, Fenster mit Sichtschutz, doppelte Ausleuchtung mit Bewegungsdetektoren, zentrale Schaltung, Einbruchmeldeanlage von Fachpersonal installiert</t>
  </si>
  <si>
    <t>Widerstandswerte</t>
  </si>
  <si>
    <t>.</t>
  </si>
  <si>
    <t>Zäune 2,2m mit Übersteig- und Untergrabschutz / Gebäudeaußenhaut aus Fenstern, Türen, Mauern, Dächern</t>
  </si>
  <si>
    <t>mind. RC 2 oder kompensierende Maßnahmen</t>
  </si>
  <si>
    <t xml:space="preserve">mind. RC 2 (Widerstandszeit 5 Minuten) mit Zusatzmaßnahmen </t>
  </si>
  <si>
    <t>Reaktionszeiten (Alarm bis Augenscheinnahme und Quittierung)</t>
  </si>
  <si>
    <t>30 min</t>
  </si>
  <si>
    <t>10 min</t>
  </si>
  <si>
    <t>5 min</t>
  </si>
  <si>
    <t>Fotografieren/ Optiknutzung</t>
  </si>
  <si>
    <t>keine internen Informationen, sonst nur mit dienstlichen Geräten</t>
  </si>
  <si>
    <t>keine Nutzung von privaten Geräten, dienstliche Geräte nur bei fachlichem Auftrag</t>
  </si>
  <si>
    <t>keine privaten Geräte, dienstliche Geräte nur in Ausnahmefällen: 4-Augen-Prinzip, Zustimmung Unternehmensleitung</t>
  </si>
  <si>
    <t>Zonen</t>
  </si>
  <si>
    <t>Öffentlicher Bereich</t>
  </si>
  <si>
    <t>Grün (Fotosicherheitsbereich 1)</t>
  </si>
  <si>
    <t>Foto-Sicherheitsbereich 2</t>
  </si>
  <si>
    <t>Foto-Sicherheitsbereich 3</t>
  </si>
  <si>
    <t>Bereiche mit öffentlichem Charakter , die dauerhaft oder vorübergehend für jeden frei zugänglich sind. Bereiche mit geringem Risiko ohne besonders sensible Werte. Keine oder nur präventive Sicherheitsanforderungen. Hausrecht besteht (z.B. Besucherparkplatz, Verbindungswege)</t>
  </si>
  <si>
    <t>Aspekt Mitführen</t>
  </si>
  <si>
    <t>Grün (Foto-Sicherheitsbereich 1)</t>
  </si>
  <si>
    <t>Firmeneigene Geräte (unabh. von MDM)</t>
  </si>
  <si>
    <t>Unversiegeltes Mitführen erlaubt</t>
  </si>
  <si>
    <t>Privatgeräte von Firmenmitarbeitern (auch Wearables mit Optik)</t>
  </si>
  <si>
    <t>Geräte von Partnerfirmen und Besuchern (auch Wearables mit Optik)</t>
  </si>
  <si>
    <t>Aspekt Nutzung</t>
  </si>
  <si>
    <t>Videotelefonie/Video-
Konferenz (ohne Aufzeichnung)</t>
  </si>
  <si>
    <t>in allen Bereichen erlaubt</t>
  </si>
  <si>
    <t>an Büroarbeitsplätzen und in Besprechungs-
räumen erlaubt, sonst nach Freigabe</t>
  </si>
  <si>
    <t>in festgelegten Besprechungsräumen mit fest installiertem Equipment erlaubt, sonst nach Freigabe</t>
  </si>
  <si>
    <t>Fotografieren/Film-
Aufnahmen</t>
  </si>
  <si>
    <t>- keine Nutzung von Privatgeräten oder Geräten von Partnerfirmen / Besuchern
- mit firmeneigenen Geräten erlaubt</t>
  </si>
  <si>
    <t>- keine Nutzung von Privatgeräten oder Geräten von Partnerfirmen / Besuchern
- mit firmeneigenen Geräten nach Freigabe erlaubt</t>
  </si>
  <si>
    <t>- keine Nutzung von Privatgeräten oder Geräten von Partnerfirmen / Besuchern
- in Ausnahmefällen nach Freigabe erlaubt (z.B. 4-Augen-Prinzip, Zustimmung Unternehmensleitung)</t>
  </si>
  <si>
    <t>Aufzeichnung von Personen sowie Tonaufzeichnung mit firmeneigenen Geräten</t>
  </si>
  <si>
    <t>Einwilligungserklärung erforderlich</t>
  </si>
  <si>
    <t>- nur in Ausnahmefällen nach Freigabe erlaubt
- Einwilligungserklärung erforderlich</t>
  </si>
  <si>
    <t>Optiken</t>
  </si>
  <si>
    <t>Art des Dienstverhältnisses</t>
  </si>
  <si>
    <t>Standard Validierung</t>
  </si>
  <si>
    <t>Führungszeugnis / Strafregisterbescheinigung</t>
  </si>
  <si>
    <t>Intensive Überprüfung des Lebenslaufes, Referenzen</t>
  </si>
  <si>
    <t>Validierung Zertifikate, Diplome und Ausbildung</t>
  </si>
  <si>
    <t>Gewöhnlicher Angestellter / Arbeiter</t>
  </si>
  <si>
    <t>X</t>
  </si>
  <si>
    <t>Fachbereichsleiter</t>
  </si>
  <si>
    <t>General Manager, Direktoren, Vorstandsassistenten, Security Manger</t>
  </si>
  <si>
    <t>Vertragspartner &amp; Lieferanten</t>
  </si>
  <si>
    <t>Vertragspartner &amp; Lieferanten für kritische Infrastrukturkomponenten</t>
  </si>
  <si>
    <t>Abteilungsleiter
Angestellte im IT Bereich mit speziellen Zugriffsrechten</t>
  </si>
  <si>
    <t>Personal</t>
  </si>
  <si>
    <t>Hinweise</t>
  </si>
  <si>
    <t>temporäre Arbeitsumgebung (z.B. Hotel)</t>
  </si>
  <si>
    <t>reguläre alternative Arbeitsumgebung (insb. Home-Office)</t>
  </si>
  <si>
    <t>Vertraulichkeit der Information</t>
  </si>
  <si>
    <t>höchste Schutzklasse "geheim"</t>
  </si>
  <si>
    <t>mittlere Schutzklasse "vertraulich"</t>
  </si>
  <si>
    <t>niedrigste Schutzklasse "intern"</t>
  </si>
  <si>
    <t>Off-Premises</t>
  </si>
  <si>
    <t>Off-Premises Arbeitsplatz</t>
  </si>
  <si>
    <t>Schutzklassen</t>
  </si>
  <si>
    <t>normal</t>
  </si>
  <si>
    <t>hoch</t>
  </si>
  <si>
    <t>sehr hoch</t>
  </si>
  <si>
    <t>Der potentielle Schaden ist geringfügig, kurzfristiger Natur und auf eine einzelne Entität begrenzt.</t>
  </si>
  <si>
    <t>Der potentielle Schaden ist beträchtlich oder mittelfristiger Natur oder nicht auf eine einzelne Entität begrenzt.</t>
  </si>
  <si>
    <t>Der potentielle Schaden ist für das Unternehmen existenzbedrohlich oder langfristiger Natur oder nicht auf eine einzelne Entität begrenzt.</t>
  </si>
  <si>
    <t>Information Security Assessment - 
Zusatzanforderungen bei Anbindung Dritter</t>
  </si>
  <si>
    <t>Information Security Assessment - 
Zusatzanforderungen Prototypenschutz</t>
  </si>
  <si>
    <t>Ergebnis mit Kürzung auf Zielreifegrad:</t>
  </si>
  <si>
    <t>25.1</t>
  </si>
  <si>
    <t>25.1.1</t>
  </si>
  <si>
    <t>25.1.2</t>
  </si>
  <si>
    <t>25.1.3</t>
  </si>
  <si>
    <t>25.1.4</t>
  </si>
  <si>
    <t>25.1.5</t>
  </si>
  <si>
    <t>25.1.6</t>
  </si>
  <si>
    <t>25.1.7</t>
  </si>
  <si>
    <t>25.1.8</t>
  </si>
  <si>
    <t>25.2</t>
  </si>
  <si>
    <t>25.2.1</t>
  </si>
  <si>
    <t>25.2.2</t>
  </si>
  <si>
    <t>25.2.3</t>
  </si>
  <si>
    <t>25.2.4</t>
  </si>
  <si>
    <t>25.2.5</t>
  </si>
  <si>
    <t>25.2.6</t>
  </si>
  <si>
    <t>25.2.7</t>
  </si>
  <si>
    <t>25.3</t>
  </si>
  <si>
    <t>25.3.1</t>
  </si>
  <si>
    <t>25.3.2</t>
  </si>
  <si>
    <t>25.3.3</t>
  </si>
  <si>
    <t>25.3.4</t>
  </si>
  <si>
    <t>25.3.5</t>
  </si>
  <si>
    <t>25.3.6</t>
  </si>
  <si>
    <t>25.3.7</t>
  </si>
  <si>
    <r>
      <t xml:space="preserve">Level 0:  Unvollständig 
</t>
    </r>
    <r>
      <rPr>
        <sz val="10"/>
        <color theme="1"/>
        <rFont val="Arial"/>
        <family val="2"/>
      </rPr>
      <t>Ein Prozess ist nicht implementiert oder der Prozesszweck wird nicht erreicht. Es gibt nur geringe oder keine Anzeichen dafür, dass der Prozesszweck systematisch erreicht wird.</t>
    </r>
  </si>
  <si>
    <r>
      <t xml:space="preserve">Level 2:  Gesteuert
</t>
    </r>
    <r>
      <rPr>
        <sz val="10"/>
        <color theme="1"/>
        <rFont val="Arial"/>
        <family val="2"/>
      </rPr>
      <t>Steuerung der Prozessdurchführung (PA 2.1):
- Die Leistungsziele des Prozesses sind definiert und bekannt gemacht.
- Die Ausführung des Prozesses wird geplant, überwacht und bei Bedarf angepasst.
- Die Verantwortlichkeiten und Befugnisse sind definiert, zugewiesen und kommuniziert.
- Notwendige Ressourcen werden ermittelt und bereitgestellt.
- Die Schnittstellen zwischen den Beteiligten werden gesteuert.
Management der Arbeitsprodukte (PA 2.2):
- Die Anforderungen an die Arbeitsergebnisse und deren Dokumentation und Überwachung  sind definiert.
- Die Arbeitsergebnisse werden ermittelt, dokumentiert und kontrolliert. 
- Die Arbeitsergebnisse werden überprüft und angepasst.
Hierzu gehören u.a. folgende Dokumente (GWP):
+ Prozessdokumentation
+ Prozessplan
+ Qualitätsplan, -aufzeichnungen
+ Prozessdurchführungsaufzeichnungen</t>
    </r>
  </si>
  <si>
    <r>
      <t xml:space="preserve">Level 4:  Vorhersagbar
</t>
    </r>
    <r>
      <rPr>
        <sz val="10"/>
        <color theme="1"/>
        <rFont val="Arial"/>
        <family val="2"/>
      </rPr>
      <t>Prozessmessung (PA 4.1):
- Die für die Messung des Prozesses notwendigen Informationen sind identifiziert.
- Die Ziele für die Prozessmessung sind abgeleitet.
- Für die Verbesserung des Prozesses sind Kennzahlen definiert.
- Die Produkt- und Prozessmesswerte werden ermittelt und ausgewertet.
Prozesskontrolle (PA 4.2):
- Analyse und Steuerungstechniken sind definiert.
- Die Parameter zur Steuerung der Prozessausführung sind definiert.
- Die Messergebnisse zu Produkten und Prozessen werden analysiert.
- Korrekturmaßnahmen werden bestimmt und umgesetzt.
- Die Prozesskontrollgrenzen werden bei Bedarf angepasst.
Hierzu gehören u.a. folgende Dokumente (GWP):
+ Prozessdokumentation
+ Prozesssteuerungsplan
+ Prozessverbesserungsplan
+ Prozessmessplan
+ Prozessdurchführungsaufzeichnungen</t>
    </r>
  </si>
  <si>
    <r>
      <t xml:space="preserve">Level 5:  Optimierend
</t>
    </r>
    <r>
      <rPr>
        <sz val="10"/>
        <color theme="1"/>
        <rFont val="Arial"/>
        <family val="2"/>
      </rPr>
      <t>Prozessinnovation (PA 5.1):
- Ziele zur Prozessverbesserung sind definiert. 
- Die Messdaten des Prozesses werden analysiert.
- Es werden Prozessverbesserungsmöglichkeiten aus Innovationen und Best Practices identifiziert.
- Aus neuen Technologien und Prozesskonzepten werden Prozessverbesserungsmöglichkeiten abgeleitet.
- Eine Umsetzungsstrategie ist definiert.
kontinuierliche Optimierung (PA 5.2):
- Die Auswirkungen von vorgeschlagenen Änderungen werden bewertet.
- Die Umsetzung von vereinbarten Änderungen wird gesteuert.
- Die Wirksamkeit von Prozessveränderungen wird beurteilt.
Hierzu gehören u.a. folgende Dokumente (GWP):
+ Prozessverbesserungsplan
+ Prozessmessplan
+ Prozessdurchführungsaufzeichnungen</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</si>
  <si>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der Nachweis über die Freigabe der voraussichtlich genutzten Örtlichkeiten.
+ erstellte und mit dem Auftraggeber abgestimmte und freigegebene Sicherheitskonzepte (organisatorisch, technisch, 
   personell).
+ Verhaltensregeln bei besonderen Vorkommnissen.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</si>
  <si>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verpflichtende Teilnahme an den Schulungen zur Vermittlung von speziellen Anforderungen, entstehend aus der Anbindung an Kunden- Netzwerke/Systeme, für Mitarbeiter mit Zugang zu diesen Systemen.
</t>
    </r>
  </si>
  <si>
    <r>
      <t xml:space="preserve">Level 3:  Etabliert (eingeführt)
</t>
    </r>
    <r>
      <rPr>
        <sz val="10"/>
        <color theme="1"/>
        <rFont val="Arial"/>
        <family val="2"/>
      </rPr>
      <t>Prozessdefinition (PA 3.1):
- Ein Standardprozess ist definiert.
- Der Prozess ist über Schnittstellen mit weiteren Prozessen des Unternehmens verbunden.
- Die Rollen und Kompetenzen für den Prozess sind festgelegt.
- Die erforderliche Infrastruktur und Arbeitsumgebung sind ermittelt.
- Geeignete Methoden zur Überwachung des Prozesses sind ermittelt.
Prozessanwendungen bzw. Prozessumsetzung (PA 3.2):
- Ein definierter Prozess ist bereitgestellt.
- Die Rollen, Verantwortlichkeiten und Befugnisse zur Prozessausführung sind zugeordnet.
- Die Ressourcen sind mit den notwendigen Kompetenzen und Fähigkeiten ausgestattet.
- Die Arbeitsumgebungen und Infrastrukturen zur Prozessausführung werden bereitgestellt, gesteuert und gepflegt.
- Geeignete Daten werden zur Analyse der Wirksamkeit erfasst.
Hierzu gehören u.a. folgende Dokumente (GWP):
+ Prozessdokumentation
+ Prozessplan
+ Qualitätsaufzeichnungen
+ Richtlinien und Standards
+ Prozessdurchführungsaufzeichnungen</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</si>
  <si>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Regelmäßige Überprüfung der Wirksamkeit des ISMS des Unternehmens durch das Management
+ Einführung nachhaltiger Abläufe innerhalb der sicherheitsrelevanten Prozesse zur Sicherstellung der Wirksamkeit von Maßnahmen
+ Regelmäßige Überprüfung der Angemessenheit von Wirksamkeitsprüfungen für das ISMS
zusätzlich bei hohem Schutzbedarf:
zusätzlich bei sehr hohem Schutzbedarf:</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</si>
  <si>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Erfassung der potentiell betroffenen Infrastruktur, Assets und Systeme
+ Definition von Sicherheitsmaßnahmen, wie z.B.
  - Notstromversorgung
  - physisch getrennte Einspeisungen (Strom, LAN, usw.),
  - Feuermelder,
  - Brandschutzanlage,
  - Wassermelder,
  - doppelter Boden,
  - Notfallpläne
+ Umsetzung der definierten Sicherheitsmaßnahmen
</t>
    </r>
    <r>
      <rPr>
        <b/>
        <sz val="10"/>
        <color theme="1"/>
        <rFont val="Arial"/>
        <family val="2"/>
      </rPr>
      <t xml:space="preserve">
</t>
    </r>
    <r>
      <rPr>
        <sz val="10"/>
        <color theme="1"/>
        <rFont val="Arial"/>
        <family val="2"/>
      </rPr>
      <t xml:space="preserve">zusätzlich bei hohem Schutzbedarf:
zusätzlich bei sehr hohem Schutzbedarf: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</si>
  <si>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zum Schutz in Anlieferungs- und Versandbereichen, wie z.B.
  - Zugang nur für identifiziertes und berechtigtes Personal
  - Abtrennung der informationsverarbeitenden Einrichtungen
  - Separate Sicherheitszone für die Anlieferung durch Externe ohne Zutritt zu weiteren Bereichen
  - Schleusenfunktion im Bereich der Anlieferungs- und Lade-Zone
  - Untersuchung des gelieferten Materials auf potentielle Bedrohungen 
+ Festlegung der notwendigen Schutzmaßnahmen
+ Umsetzung der festgelegten Schutzmaßnahmen
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</si>
  <si>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Anforderungen an eine Segmentierung des Netzwerkes
+ Definition von Regeln und Verfahren zur Segmentierung des Netzwerkes
+ Implementierung der Netzwerksegmentierung
</t>
    </r>
    <r>
      <rPr>
        <b/>
        <sz val="10"/>
        <color theme="1"/>
        <rFont val="Arial"/>
        <family val="2"/>
      </rPr>
      <t xml:space="preserve">
</t>
    </r>
    <r>
      <rPr>
        <sz val="10"/>
        <color theme="1"/>
        <rFont val="Arial"/>
        <family val="2"/>
      </rPr>
      <t>zusätzlich bei hohem Schutzbedarf:
zusätzlich bei sehr hohem Schutzbedarf:</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</si>
  <si>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den Inhalt von Geheimhaltungsvereinbarungen, wie z.B.
  - Angaben zu den beteiligte Personen / Firmen
  - Art der Information(en)
  - Gegenstand der Vereinbarung
  - Gültigkeitsdauer der Vereinbarung (befristet oder dauerhaft)
  - Verantwortlichkeiten des Verpflichteten
  - Nutzungsrechte an Informationen
  - Auditrecht zur Überprüfung der Geheimhaltungsvorgaben
  - Umgang mit Informationen nach Beendigung des Arbeitsverhältnisses oder der Dienstleistungserbringung
  - Vorgehen bei Veröffentlichung von geheimhaltungsrelevanten Informationen.
+ Definition von Regeln und Verfahren beim Einsatz von Geheimhaltungsvereinbarungen
+ Verwendung von Geheimhaltungsvereinbarungen bei Dienstleistern und Mitarbeitern
+ Regelmäßige Überprüfung der Anforderungen, Regeln und Verfahren zur Verwendung von Geheimhaltungsvereinbarungen
</t>
    </r>
    <r>
      <rPr>
        <b/>
        <sz val="10"/>
        <color theme="1"/>
        <rFont val="Arial"/>
        <family val="2"/>
      </rPr>
      <t xml:space="preserve">
</t>
    </r>
    <r>
      <rPr>
        <sz val="10"/>
        <color theme="1"/>
        <rFont val="Arial"/>
        <family val="2"/>
      </rPr>
      <t xml:space="preserve">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</si>
  <si>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einer Richtlinie für die Entwicklung von Software und Systemen unter Berücksichtigung folgender Aspekten:
  - Sicherheit der Entwicklungsumgebung
  - Sicherheitsaspekte im Software Entwicklungs-Lebenszyklus
  - Sicherheitsanforderungen in der Designphase
  - Checkpunkte zur Sicherheit im Rahmen von Projekt-Meilensteinen 
  - Sicherheit bei der Verwendung von Repositories
  - Sicherheit bei der Versionskontrolle
  - Kenntnisse zur Sicherheit von Anwendungssystemen
  - Anforderungen an die Entwickler zur Erstellung von Systemen/Anwendungen unter Berücksichtigung von Aspekten zur Informationssicherheit (Vermeidung, Entdeckung und Behebung von Schwachstellen).
+ Berücksichtigung von Sicherheitsanforderungen beim Change Management
+ Technische Prüfung von Systemen nach Plattformwechsel
+ Einschränkung bei Änderungen an Softwarepaketen
+ Anwendung von Engineering-Prinzipien zur sicheren Systementwicklung
+ Bereitstellung einer sicheren Entwicklungsumgebung
+ Sicherstellung sicherer Entwicklung auch bei Erstellung von Systemen durch Dritte
+ Testen der Systemsicherheit des erzeugten Produktes
+ Systemabnahmetests unter Berücksichtigung von Sicherheitsaspekten
</t>
    </r>
    <r>
      <rPr>
        <b/>
        <sz val="10"/>
        <color theme="1"/>
        <rFont val="Arial"/>
        <family val="2"/>
      </rPr>
      <t xml:space="preserve">
</t>
    </r>
    <r>
      <rPr>
        <sz val="10"/>
        <color theme="1"/>
        <rFont val="Arial"/>
        <family val="2"/>
      </rPr>
      <t xml:space="preserve">zusätzlich bei hohem Schutzbedarf: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</si>
  <si>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color theme="1"/>
        <rFont val="Arial"/>
        <family val="2"/>
      </rPr>
      <t xml:space="preserve">
</t>
    </r>
    <r>
      <rPr>
        <sz val="10"/>
        <color theme="1"/>
        <rFont val="Arial"/>
        <family val="2"/>
      </rPr>
      <t>+ Dokumentation der Informationssicherheitsvorfälle / -schwachstellen zur Sicherstellung der Nachweisbarkeit
+ Bewertung der Informationssicherheitsvorfälle / -schwachstellen
+ angemessene Reaktion auf Informationssicherheitsvorfälle / -schwachstellen
+ Auswertung der Informationssicherheitsvorfälle / -schwachstellen (Problem-Management)
+ Planung und Umsetzung von Maßnahmen zur Verhinderung</t>
    </r>
    <r>
      <rPr>
        <b/>
        <sz val="10"/>
        <color theme="1"/>
        <rFont val="Arial"/>
        <family val="2"/>
      </rPr>
      <t xml:space="preserve"> </t>
    </r>
    <r>
      <rPr>
        <sz val="10"/>
        <color theme="1"/>
        <rFont val="Arial"/>
        <family val="2"/>
      </rPr>
      <t xml:space="preserve">des erneuten Auftretens ähnlich gearteter Sicherheitsereignisse
zusätzlich bei hohem Schutzbedarf: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</si>
  <si>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color theme="1"/>
        <rFont val="Arial"/>
        <family val="2"/>
      </rPr>
      <t xml:space="preserve">
</t>
    </r>
    <r>
      <rPr>
        <sz val="10"/>
        <color theme="1"/>
        <rFont val="Arial"/>
        <family val="2"/>
      </rPr>
      <t>+</t>
    </r>
    <r>
      <rPr>
        <b/>
        <i/>
        <sz val="10"/>
        <color theme="1"/>
        <rFont val="Arial"/>
        <family val="2"/>
      </rPr>
      <t xml:space="preserve"> </t>
    </r>
    <r>
      <rPr>
        <sz val="10"/>
        <color theme="1"/>
        <rFont val="Arial"/>
        <family val="2"/>
      </rPr>
      <t>Ermittlung von gesetzlichen und vertraglichen Anforderungen bezüglich Verfahren und Prozessen bei der Verarbeitung von personenbezogenen Informationen.
+ Erstellung von innerbetriebliche Regelungen bzgl. der Erfüllung von gesetzlichen und vertraglichen Anforderungen zum Schutz personenbezogener Informationen
+ Bekanntmachung der Regelungen an alle mit der Verarbeitung personenbezogener Daten beauftragten Personen.</t>
    </r>
    <r>
      <rPr>
        <b/>
        <i/>
        <sz val="10"/>
        <color theme="1"/>
        <rFont val="Arial"/>
        <family val="2"/>
      </rPr>
      <t xml:space="preserve">
</t>
    </r>
    <r>
      <rPr>
        <sz val="10"/>
        <color theme="1"/>
        <rFont val="Arial"/>
        <family val="2"/>
      </rPr>
      <t>+ Fallweise Ermittlung des Personenbezugs von Informationen</t>
    </r>
    <r>
      <rPr>
        <b/>
        <sz val="10"/>
        <color theme="1"/>
        <rFont val="Arial"/>
        <family val="2"/>
      </rPr>
      <t xml:space="preserve">
</t>
    </r>
    <r>
      <rPr>
        <sz val="10"/>
        <color theme="1"/>
        <rFont val="Arial"/>
        <family val="2"/>
      </rPr>
      <t xml:space="preserve">+ Implementierung von daraus resultierenden Maßnahmen zum Schutz personenbezogener Informationen im Unternehmen
zusätzlich bei hohem Schutzbedarf: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</si>
  <si>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Regelmäßige Überprüfung des ISMS der Organisation durch eine unabhängige Instanz</t>
    </r>
    <r>
      <rPr>
        <b/>
        <sz val="10"/>
        <color theme="1"/>
        <rFont val="Arial"/>
        <family val="2"/>
      </rPr>
      <t xml:space="preserve">
</t>
    </r>
    <r>
      <rPr>
        <sz val="10"/>
        <color theme="1"/>
        <rFont val="Arial"/>
        <family val="2"/>
      </rPr>
      <t>+ Überprüfung des ISMS der Organisation durch eine unabhängige Instanz bei signifikanten Änderungen
+ Festlegung der Rahmenbedingungen für Prüfungen, wie z.B.  Umfang, Terminplanung und Vorgehensweise</t>
    </r>
    <r>
      <rPr>
        <b/>
        <sz val="10"/>
        <color theme="1"/>
        <rFont val="Arial"/>
        <family val="2"/>
      </rPr>
      <t xml:space="preserve">
</t>
    </r>
    <r>
      <rPr>
        <sz val="10"/>
        <color theme="1"/>
        <rFont val="Arial"/>
        <family val="2"/>
      </rPr>
      <t>+ Dokumentation der Ergebnisse der Prüfung.
+ Vorschläge von Korrekturmaßnahmen bei Abweichungen.</t>
    </r>
    <r>
      <rPr>
        <strike/>
        <sz val="10"/>
        <color theme="1"/>
        <rFont val="Arial"/>
        <family val="2"/>
      </rPr>
      <t xml:space="preserve">
</t>
    </r>
    <r>
      <rPr>
        <sz val="10"/>
        <color theme="1"/>
        <rFont val="Arial"/>
        <family val="2"/>
      </rPr>
      <t xml:space="preserve">+ Bericht der Prüfungsergebnisse an das Management.
zusätzlich bei hohem Schutzbedarf: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</si>
  <si>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einen IS-Risikomanagement mit Inhalten wie z.B.:
   - Risiko-Kriterien (z.B. finanzielle Auswirkungen, Reputationsschäden, strafrechtliche Auswirkungen)
   - Akzeptanzkriterien für Risiken
   - Kriterien zur Durchführung von Risiko-Analysen
+ Definition eines IS-Risikomanagement-Prozesses, welcher folgende Punkte beinhaltet:
   - Identifikation von Risiken
   - Analyse von Risiken
   - Beurteilen von Risiken
   - Behandlung von Risiken
+ Implementierung des definierten IS-Risikomanagement 
+ Dokumentation des IS-Risikomanagement 
+ Regelmäßige Überprüfung  des IS-Risikomanagement
zusätzlich bei hohem Schutzbedarf:
+ Nachweis der Umsetzung bzw. der Nachverfolgung von risikoreduzierenden Maßnahmen gem. Risikobehandlungsplan auf ein akzeptables Maß
zusätzlich bei sehr hohem Schutzbedarf:</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</si>
  <si>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Anforderungen an die Informationssicherheit  auf der Grundlage von beispielweise Unternehmensstrategie, Gesetzen, Verträgen beinhalten
+ Erstellung einer Leitlinie (Sicherheitspolitik) zur Informationssicherheit mit den Zielen des Unternehmens im Hinblick auf den Schutz von Informationen
+ Inkraftsetzung der Leitlinie durch die Geschäftsführung
+ Erstellung von Richtlinien zur Informationssicherheit
+ Regelmäßige Überprüfung der Richtlinien zur Informationssicherheit
+ Veröffentlichung der Leit- und Richtlinien, z.B. durch
  - Bereitstellung im Intranet
  - regelmäßige Verteilung an die Mitarbeiter
  - Fallbezogene (auch auszugsweise) Verteilung an externe Geschäftspartner
zusätzlich bei hohem Schutzbedarf:
zusätzlich bei sehr hohem Schutzbedarf:
</t>
    </r>
  </si>
  <si>
    <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einer Vorgehensweise zur Klassifizierung von Projekten unter Berücksichtigung ihrer Anforderungen an die Informationssicherheit
+ Durchführung einer Risikobewertung in einer frühen Projektphase auf Basis dieser Vorgehensweise
+ Ableitung risikominimierender Maßnahmen zu den identifizierten Risiken
</t>
    </r>
    <r>
      <rPr>
        <b/>
        <sz val="10"/>
        <color theme="1"/>
        <rFont val="Arial"/>
        <family val="2"/>
      </rPr>
      <t xml:space="preserve">
</t>
    </r>
    <r>
      <rPr>
        <sz val="10"/>
        <color theme="1"/>
        <rFont val="Arial"/>
        <family val="2"/>
      </rPr>
      <t>zusätzlich bei hohem Schutzbedarf:
+ Regelmäßige Überprüfung der abgeleiteten Maßnahmen im Projektverlauf und erneute Risikobewertung bei deren Änderungen
zusätzlich bei sehr hohem Schutzbedarf:</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</si>
  <si>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strike/>
        <sz val="10"/>
        <color theme="1"/>
        <rFont val="Arial"/>
        <family val="2"/>
      </rPr>
      <t xml:space="preserve">
</t>
    </r>
    <r>
      <rPr>
        <sz val="10"/>
        <color theme="1"/>
        <rFont val="Arial"/>
        <family val="2"/>
      </rPr>
      <t>+ Definition eines einheitlichen Schemas zur Klassifizierung
+ Erstellung einer Richtline für die Klassifizierung mit Vorgaben zur Einstufung von Informationen und den jeweiligen Schutzmaßnahmen zur Kennzeichnung, Handhabung, Transport, Speicherung, Lagerung, Löschung und Entsorgung.
+ Einstufung der Informationen zur Vermeidung von nicht autorisierter Weitergabe oder Veränderung unter Berücksichtigung von z.B.
  - dem Wert 
  - gesetzlicher Anforderungen (z.B. Datenschutz)
  - Sensibilität (Vertraulichkeit, Integrität)
  - Kritikalität (Verfügbarkeit)
+ Kenntnisnahme des Klassifizierungsschemas durch alle Mitarbeiter 
+ Verantwortung für die Einstufung durch den Informationseigentümer
+ Kennzeichnung und Handhabung von Informationen entsprechend ihrer Klassifizierung
zusätzlich bei hohem Schutzbedarf:
zusätzlich bei sehr hohem Schutzbedarf:</t>
    </r>
    <r>
      <rPr>
        <b/>
        <sz val="10"/>
        <color theme="1"/>
        <rFont val="Arial"/>
        <family val="2"/>
      </rPr>
      <t xml:space="preserve">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</si>
  <si>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Verwendung einer eindeutigen und personalisierten Benutzerkennung
+ Einschränkung der Nutzung von Sammel-Accounts
+ Autorisierung von Zugriffsrechten durch eine verantwortliche Stelle 
+ Entzug der Zugriffsrechte von Dienstleistern nach Beendigung der Aufgabe
+ Abgestimmte Änderung der Berechtigungen eines Anwenders nach dessen Wechsel in einen anderen Bereich
+ Unmittelbarer Entzug der Berechtigungen eines Anwenders nach Verlassen des Unternehmens</t>
    </r>
    <r>
      <rPr>
        <u/>
        <sz val="10"/>
        <color theme="1"/>
        <rFont val="Arial"/>
        <family val="2"/>
      </rPr>
      <t xml:space="preserve">
</t>
    </r>
    <r>
      <rPr>
        <sz val="10"/>
        <color theme="1"/>
        <rFont val="Arial"/>
        <family val="2"/>
      </rPr>
      <t>+ Sicherer Umgang mit vertraulichen Anmeldeinformationen der Benutzer
+ Definition von sicheren Übergabeprozessen für Anmeldeinformationen
zusätzlich bei hohem Schutzbedarf:
+ Freigabe des Zugriffs durch den Informationseigner
+ Überprüfen der Übereinstimmung von Berechtigung und Aufgabengebiet
+ Regelmäßige Überprüfung der Zugriffsrechte durch den Informationseigner
zusätzlich bei sehr hohem Schutzbedarf:</t>
    </r>
    <r>
      <rPr>
        <b/>
        <sz val="10"/>
        <color theme="1"/>
        <rFont val="Arial"/>
        <family val="2"/>
      </rPr>
      <t xml:space="preserve">
</t>
    </r>
  </si>
  <si>
    <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Sicherheitsanforderungen bei dem Gebrauch von Betriebsmitteln  wie z.B.
  - Nutzung (Diebstahlschutz, Wegschließen in gesicherte Schränke, Clean Desk, etc.)
  - Transport
  - Entsorgung
  - Wiederverwendung
+ Erstellung von Richtlinien und Verfahren für den Gebrauch von Betriebsmitteln
+ Umsetzung der Vorgaben für den Gebrauch von Betriebsmitteln
zusätzlich bei hohem Schutzbedarf:
+ Vertrauliche und geheime Dokumente dürfen niemals unbeaufsichtigt liegengelassen werden, um Einsichtnahme durch Unberechtigte zu verhindern.
+ Entsorgung von Datenträgern gemäß der gängigen Standards und Best Practices, z.B. DIN 66399 Sicherheitsstufe 4
zusätzlich bei sehr hohem Schutzbedarf:
+ unwiederbringliches Löschen von Daten/Informationen
+ Entsorgung von Datenträgern gemäß der gängigen Standards und Best Practices, z.B. DIN 66399 Sicherheitsstufe 5</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</si>
  <si>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an die Änderung von Organisation, Geschäftsprozessen, informationsverarbeitenden Einrichtungen und Systemen, wie z.B.
  - Planung und Testen von Änderungen mit Auswirkungen auf die Informationssicherheit
  - Formales Genehmigungsverfahren
  - Rückfall-Lösungen für den Fehler-Fall
+ Umsetzung der sicherheitsrelevanten Anforderungen
zusätzlich bei hohem Schutzbedarf:
+ Durchführung einer erneuten Informationsklassifizierung und Ermittlung des Schutzbedarfs
+ Umsetzung von Maßnahmen aus der erneuten Schutzbedarfsanalyse zur Reduzierung des Risikos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</si>
  <si>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den Schutz vor Schadsoftware
+ Definition der technischen und organisatorischen Maßnahmen, wie z.B.
  - Installation von Software zum Schutz vor Schadsoftware
  - Regelmäßige, automatische Aktualisierung dieser Schutzsoftware samt der Erkennungsmuster von Schadsoftware
  - Automatische Überprüfung von empfangenen Dateien und Programmen vor deren Ausführung auf Schadsoftware (On-Access-Scan)
  - Automatische Überprüfung der von zentralen Gateways transportierten Daten (z.B. E-Mail, Internet, Netze von Dritten) mittels einer Schutzsoftware (incl. verschlüsselter Verbindungen)
  - Regelmäßige Untersuchung des gesamten Datenbestandes aller Systeme auf Schadsoftware
  - Sicherstellen, dass die Benutzer die Schutzsoftware nicht deaktivieren können.
  - Sicherstellen, dass die Benutzer keine sicherheitsrelevanten Änderungen an den Einstellungen der Schutzsoftware vornehmen können
+ Umsetzung der definierten Maßnahmen
+ Anlassbezogene Sensibilisierung der Benutzer
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</si>
  <si>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Datensicherung, wie z.B.
  - zu sichernde Systeme
  - Sicherungsintervalle
  - Sicherer Transport von Backup Medien
  - Art der Datensicherung
  - Schutz der Daten auf den Backup Medien durch Verschlüsselung bei Lagerung ausserhalb der Unternehmensliegenschaft
  - Lagerung der Sicherungsmedien (verschiedene geschützte Orte, unterschiedliche Brandschutzzonen)
+ Erstellung eines Datensicherungskonzeptes
+ Durchführung der Datensicherung
+ Angemessene Überprüfung der Datensicherung
+ Definition mitigierender Maßnahmen auf Basis einer Risikobewertung, sofern eine Verschlüsselung der Backup Medien nicht möglich ist.
zusätzlich bei hohem Schutzbedarf:
zusätzlich bei sehr hohem Schutzbedarf:
+ Verschlüsselung bei interner Lagerung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</si>
  <si>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im Umgang mit Ereignis-Logs, wie z.B.
  - gesetzliche Anforderungen wie z.B. Aufbewahrungsfristen und Schutz des Persönlichkeitsrechts
  - Aufbewahrung, die gegen Veränderungen geschützt ist (Revisionssicherheit)
+ Definition von Regeln und Verfahren zur Erfüllung der ermittelten Anforderungen 
+ Umsetzung der definierten Maßnahmen
zusätzlich bei hohem Schutzbedarf:
+ Ermittlung von sicherheitsrelevanten  Anforderungen im Umgang mit Ereignis-Logs, wie z.B.
  - Anforderungen aus Verträgen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</si>
  <si>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Auditierung von informationsverarbeitenden Systemen
+ Rechtzeitige Festlegung des Umfangs vor Beginn des Audits
+ Abstimmung der Systemaudits mit dem Betreiber und den Nutzern der Systeme
+ Durchführung von Systemaudits durch ausgebildete Spezialisten
+ Dokumentation der Ergebnisse von Systemaudits
+ Ableiten von Maßnahmen aus den Ergebnissen
+ Reporting der Audit-Ergebnisse an das Management
+ Nachverfolgung der abgeleiteten Maßnahmen im Rahmen des ISMS
zusätzlich bei hohem Schutzbedarf:
zusätzlich bei sehr hohem Schutzbedarf: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</si>
  <si>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Steuerung und Verwaltung von Netzwerken, wie z.B.
  - Beschränkungen bei der Anbindung von Systemen an das Netzwerk
  - Besondere Schutzmaßnahmen bei Netzwerkverbindungen über potentiell unsichere Netze (z.B. Verschlüsselung) 
  - Angemessenes Überwachen und Aufzeichnen von informationssicherheitsrelevanten Aktionen im Netzwerk
  - Einsatz von Hilfsmitteln wie z.B. Firewall-Systemen, Intrusion Detection und Prevention Systemen (IDS/IPS), Netzwerkverwaltungswerkzeugen, Sicherheitssoftware für Netzwerke
+ Definition von Verfahren zur Verwaltung und Steuerung der Netzwerke
+ Umsetzung der ermittelten und definierten Anforderungen
zusätzlich bei hohem Schutzbedarf:
+ Ermittlung von Anforderungen an die Steuerung und Verwaltung vonNetzwerken, wie z.B.
  - Authentifizierung von Systemen im Netzwerk
  - Trennung von Netzwerkbetrieb und Computerbetrieb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</si>
  <si>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Sicherheitsanforderungen an Netzwerkdienste, wie z.B. 
  - Sicherheitstechnologien (z.B. Authentisierung, Verschlüsselung)
  - technische Parameter (z.B. Session-Timeout)
  - Netzwerksicherheitsdienste (z.B. Firewall, IDS/IPS)
  - Verfahren für die Absicherung und Nutzung von Netzwerkdiensten
+ Definition von SLAs
+ Implementierung der in SLA's definierten Sicherheitsanforderungen für extern und intern betriebene Netzwerkdienste
+ Implementierung von Redundanzlösungen
zusätzlich bei hohem Schutzbedarf:
+ Ermittlung von Sicherheitsanforderungen an Netzwerkdienste, wie z.B. 
  - Verfahren zur Überwachung (z.B. Verkehrsflussanalysen, Verfügbarkeitsmessungen)
zusätzlich bei sehr hohem Schutzbedarf:
+ Zugang nur via Jump-Hosts (z.B. nur Nutzung von dedizierten Protokollen, Logging aller Aktivitäten, Einschränkung der Kommunikation auf bestimmte Ziele) und reglementierten IP-Adressen
+ Out of Band Management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</si>
  <si>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die Informationssicherheit bei der Beschaffung oder Erweiterung von Systemen
+ Festlegung von Verantwortlichkeiten
+ Prüfung von Lastenheften gegen die Richtlinien zur Informationssicherheit
+ Prüfung des Systems auf Einhaltung der Vorgaben vor Freigabe/Einsatz
zusätzlich bei hohem Schutzbedarf:
zusätzlich bei sehr hohem Schutzbedarf:
</t>
    </r>
  </si>
  <si>
    <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Überwachung und Überprüfung, der 
  - Einhaltung der vertraglichen Vereinbarungen
  - von Dritten erstellte Serviceberichte 
  - von Dritten erstellte Dokumentationen
  - Umsetzung der vereinbarten technischen und organisatorischen Vorgaben
zusätzlich bei hohem Schutzbedarf:
+ Angemessene Sicherstellung der Informationssicherheit bzw. die Einhaltung der Sicherheitsrichtlinien bei den Geschäftspartnern mittels geeigneter Überprüfungen (Auditierung)
zusätzlich bei sehr hohem Schutzbedarf: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</si>
  <si>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einer Richtlinie zur Meldung von Sicherheitsereignissen oder -schwachstellen, welche mindestens folgende Vorgaben enthält: 
  - Verhalten bei Vorfällen gem. der Kritikalitätsstufen, 
  - Meldeformular 
  - Meldeweg
  - bearbeitende Organisation,
  - Vorgaben für ein Feedbackverfahren und 
  - Hinweise auf technische und organisatorische Maßnahmen (u.a. Disziplinarmaßnahmen)
zusätzlich bei hohem Schutzbedarf:
+ Berücksichtigung von Anforderungen aus Geschäftsbeziehungen (z.B. Meldepflichten an Auftraggeber)
zusätzlich bei sehr hohem Schutzbedarf: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</si>
  <si>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zur Informationssicherheit durch gesetzliche, regulatorische und vertragliche Bestimmungen bzw. Vorgaben, z. B.
  - Urheberrecht
  - Datenschutz 
  - Internes Kontrollsystem
  - rechtliche Vorgaben zur Telekommunikation
+ Definition von Maßnahmen zur Erfüllung der Anforderungen aus dem Urheberrecht, wie z.B.:
  - Beschaffung von Software aus sicheren Quellen
  - Aufbewahrung der Kauf-Nachweise
  - Dokumentation des Besitzes von Lizenzen
  - Überwachung der Einhaltung von Lizenzbedingungen
  - Bedingungen zur Lizenzübertragung
+ Durchführung von Sensibilisierungsmaßnahmen für Mitarbeiter
+ Berücksichtigung der Integrität von Aufzeichnungen gemäß vertraglicher, regulatorischer oder gesetzlicher Verpflichtungen und Geschäftsanforderungen sowie der Klassifizierung (Zugriffsschutz, Aufbewahrung)
+ Regelmäßige Überprüfung auf Aktualität
zusätzlich bei hohem Schutzbedarf:
zusätzlich bei sehr hohem Schutzbedarf:
</t>
    </r>
  </si>
  <si>
    <t>(Referenz zu ISO 27002: Control 12.7.1, 18.2.3)</t>
  </si>
  <si>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dass die vom Auftraggeber speziell freigegebenen Logistik-/Transportunternehmen verwendet werden.
+ dass die vom Auftraggeber vorgegebenen Be- und Entladevorgaben bekannt sind und eingehalten werden.
+ die Meldung aller sicherheitsrelevanten Vorfälle an den Auftraggeber.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</si>
  <si>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eine aktuelle Auflistung der vom Auftraggeber freigegebenen Test-, Erprobungsgelände.
+ Verhaltensregeln zur Absicherung des störungsfreien Versuchsbetriebs.
+ vom Auftraggeber definierte Schutzmaßnahmen.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</si>
  <si>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 vom Auftraggeber definierte Schutzmaßnahmen.
+ Verhaltensregeln bei besonderen Vorkommnissen. (z.B. Panne, Unfall, Diebstahl...)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</si>
  <si>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 erstellte und mit dem Auftraggeber abgestimmte und freigegebene Sicherheitskonzepte (organisatorisch, technisch, 
   personell).
+ Verhaltensregeln bei besonderen Vorkommnissen.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</si>
  <si>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zwischen Auftragnehmer und Auftraggeber (Firmen)
+ von allen Mitarbeitern und Projektbeteiligten (persönliche Verpflichtung)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</si>
  <si>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räumliche Trennung von unterschiedlichen
  - Auftraggebern und/oder
  - Projekten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</si>
  <si>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Anmeldepflicht für alle Besucher
+ dokumentierte Verpflichtung zur Geheimhaltung vor Betreten
+ Veröffentlichung von Sicherheits- und Besucherregelungen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</si>
  <si>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mechanische Schließungen mit dokumentierter Schlüsselvergabe
+ elektronische Zugangssysteme mit dokumentierter Berechtigungsvergabe
+ personelle Zugangskontrolle mit Dokumentation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</si>
  <si>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massive Bauweise (Stein, Beton, Stahl-Metall)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</si>
  <si>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künstliche Barrieren (Zaunsysteme, Mauern)
+ natürliche Barrieren (Bewuchs, Vegetation)
+ technischen Barrieren (Detektion)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</si>
  <si>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Perimetersicherung
+ Stabilität der Aussenhaut
+ Sicht- und Einblickschutz
+ Schutz vor unbefugtem Betreten und Kontrolle des Zugangs
+ Einbruchmeldeanlage
+ dokumentiertes Besuchermanagement
+ Mandantentrennung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</si>
  <si>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Die Nutzungsvorgaben der jeweiligen Tarnung sind den Projektbeteiligten bekannt.
+ Abstimmung von Veränderungen an der Tarnung mit dem Auftraggeber.
+ Unverzügliche Meldung von Beschädigungen an der Tarnung.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</si>
  <si>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Genehmigungsverfahren zur Bildaufzeichnung.
+ Regelung zur Klassifizierung/Einstufung des Bildmaterials.
+ Sichere Lagerung/Speicherung des Bildmaterials.
+ Sichere Löschung/Entsorgung von nicht benötigtem Bildmaterial.
+ Abgesicherte Weitergabe/Versand  des Bildmaterials nur an Empfangsberechtigte.
+ Regelung zur Einbringung.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</si>
  <si>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Genehmigungsverfahren zur Bildaufzeichnung.
+ Regelung zur Klassifizierung/Einstufung des Bildmaterials.
+ Sichere Lagerung/Speicherung des Bildmaterials.
+ Sichere Löschung/Entsorgung von nicht benötigtem Bildmaterial.
+ Abgesicherte Weitergabe/Versand  des Bildmaterials nur an Empfangsberechtigte.
</t>
    </r>
  </si>
  <si>
    <r>
      <rPr>
        <b/>
        <i/>
        <sz val="10"/>
        <rFont val="Arial"/>
        <family val="2"/>
      </rP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Freigabe vom ursprünglichen Auftraggeber
+ vertragsrechtlich gültige Geheimhaltungsvereinbarung vorhanden
  - zwischen Auftraggeber und Unterauftragnehmer (Firmen)
  - von allen Mitarbeitern und Projektbeteiligten des Unterauftragnehmers (persönliche Verpflichtung)
+ Nachweis der Einhaltung der Sicherheitsvorgaben des ursprünglichen Auftraggebers
</t>
    </r>
  </si>
  <si>
    <t>Überarbeitung für TISAX</t>
  </si>
  <si>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der Inhalte eines ISMS, wie z.B.:
   - Scope Definition
   - Anforderungsmanagement
   - SOA (Statement of Applicability), Anwendbarkeitserklärung
   - Risiko Management (siehe auch Frage 1.2)
   - Risiko-orientiertes Vorgehen mit Lebenszyklus-Betrachtung
   - Awareness Aspekte
   - Dokumentation
+ Freigabe des ISMS durch das Top Management (z.B. Vorstand,  Geschäftsleitung)
+ Implementierung des ISMS
+ Regelmäßige Überprüfung des ISMS auf seine Angemessenheit
zusätzlich bei hohem Schutzbedarf:
zusätzlich bei sehr hohem Schutzbedarf:</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</si>
  <si>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i/>
        <sz val="10"/>
        <color theme="1"/>
        <rFont val="Arial"/>
        <family val="2"/>
      </rPr>
      <t xml:space="preserve">
</t>
    </r>
    <r>
      <rPr>
        <sz val="10"/>
        <color theme="1"/>
        <rFont val="Arial"/>
        <family val="2"/>
      </rPr>
      <t xml:space="preserve">+ Definition und Dokumentation einer geeigneten Sicherheitsorganisation im Unternehmen mit Zuweisung der Verantwortlichkeiten
+ Publizierung der Sicherheitsorganisation an Mitarbeiter und externe Geschäftspartner, wenn dies zur Erfüllung der übertragenen Aufgabe(n) erforderlich ist.
+ Sicherstellung der erforderlichen Qualifikation für Informationssicherheit bei den jeweils Verantwortlichen
zusätzlich bei hohem Schutzbedarf:
+ Organisatorische Trennung von Verantwortlichkeiten zur Vermeidung von Interessenskonflikten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</si>
  <si>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einer Richtlinie unter Berücksichtigung folgender Themen:</t>
    </r>
    <r>
      <rPr>
        <i/>
        <sz val="10"/>
        <color theme="1"/>
        <rFont val="Arial"/>
        <family val="2"/>
      </rPr>
      <t xml:space="preserve">
</t>
    </r>
    <r>
      <rPr>
        <sz val="10"/>
        <color theme="1"/>
        <rFont val="Arial"/>
        <family val="2"/>
      </rPr>
      <t xml:space="preserve">  - Registrierung mobiler Endgeräte
  - Anforderungen an den physischen Schutz
  - Einschränkungen bei der Installation von Software
  - Anforderungen an die Versionierung von Software für mobile Endgeräte und das zugehörige Patch-Management
  - Zugangsbeschränkungen zu bestimmten Informationsdiensten
  - Zugangskontrollen
  - Verschlüsselungstechniken
  - Datensicherung (Back-Up)
  - Schutz vor Schadsoftware
  - Remote Löschverfahren
  - Nutzung von Web-Services und Web Apps
+ Unterzeichnung einer Verpflichtungserklärung durch die Nutzer zum Umgang mit Besonderheiten beim Mobile Computing, wie z.B.:
  - Diebstahlschutz
  - Software-Download
  - Installation von Software
  - Verhinderung der Einsehbarkeit auf Informationen selbst 
  - Verwendung einer geschützten Umgebung (geschlossener Raum, kein öffentlicher Ort)
  - sorgfältiger Umgang mit Authentifizierungsmitteln
+ Einsatz einer starken Authentifizierung (z.B. 2-Faktoren) bei Remote Zugriff auf das Unternehmensnetz
+ Umsetzung der in der Richtlinie definierten Maßnahmen
zusätzlich bei hohem Schutzbedarf:
+ Erstellung einer Richtlinie unter Berücksichtigung folgender Themen:
   - verpflichtender Einsatz von Verschlüsselungstechniken
+ Einsatz sicherer Authentifizierungsverfahren (z.B. 2-Faktor-Authentifizierung, Zertifikatslösungen, One-Time Password)
- Verwendung einer geschützten Umgebung (geschlossener Raum, kein öffentlicher Ort)
zusätzlich bei sehr hohem Schutzbedarf:</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</si>
  <si>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Integration informationssicherheitsbezogener Paragraphen in den Arbeitsverträgen unter Berücksichtigung der spezifischen Informationssicherheitsgrundsätze des Unternehmens
+ Verankerung von Verantwortlichkeiten und Rechten für den Umgang mit sensiblen Informationen in den Paragraphen des Arbeitsvertrages
+ Vorliegen beiderseits unterschriebener, abgeschlossener Verträge
+ Beschreibung der Vorgehensweise bei Verstößen gegen die Paragraphen im Arbeitsvertrag mit Informationssicherheitsrelevanz
+ Sicherstellung der Gültigkeit einer Verpflichtung zur Geheimhaltung über das Arbeitsverhältnis bzw. den Auftrag hinaus
+ Information, soweit notwendig, von Abteilungen (z.B. IT), Mitarbeitern, Kunden oder Vertragspartnern über Änderungen an Personal und Vereinbarungen durch den Prozesseigner um notwendige Maßnahmen (z.B. Anpassung der Zugriffsrechte) zu veranlassen.
</t>
    </r>
    <r>
      <rPr>
        <b/>
        <sz val="10"/>
        <color theme="1"/>
        <rFont val="Arial"/>
        <family val="2"/>
      </rPr>
      <t xml:space="preserve">
</t>
    </r>
    <r>
      <rPr>
        <sz val="10"/>
        <color theme="1"/>
        <rFont val="Arial"/>
        <family val="2"/>
      </rPr>
      <t>zusätzlich bei hohem Schutzbedarf:
+ Abschluss einer separaten/persönlichen Geheimhaltungsvereinbarung im Falle einer Verarbeitung vertraulicher Informationen durch den Mitarbeiter
zusätzlich bei sehr hohem Schutzbedarf:</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</si>
  <si>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Sicherstellung der Durchführung von Schulungen/Sensibilisierungsprogramme durch das Management  (z.B. Bereitstellung von Ressourcen)
+ Schulung von Mitarbeitern im Umgang mit Unternehmensinformationen bei ihrer Einstellung 
+ regelmäßige (z.B. jährlich) oder anlassbezogene (z.B. Einstellung) Schulung von Mitarbeitern im Umgang mit Informationen
+ Sicherstellung der Kenntnis über die jeweiligen Rollen und Verantwortlichkeiten zur Informationssicherheit im Unternehmen bei den Mitarbeitern 
zusätzlich bei hohem Schutzbedarf:
+ verpflichtende Teilnahme an den Schulungen und Sensibilisierungsmaßnahmen für jeden Mitarbeiter
+ Zielgruppen spezifische Schulungen zur Informationssicherheit für Personal mit Zugang zu kritischen Informationen z.B. Prototypen, Dokumenten, Daten
zusätzlich bei sehr hohem Schutzbedarf:</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</si>
  <si>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Erstellen von Verzeichnissen für Objekte (z. B. Dokumente, Bilder, Dateien, Programme, Server, Netze, Einrichtungen, Prototypen, Werkzeuge und Vorrichtungen) mit Informationscharakter (= Informationsobjekte)
+ Zuordnung von Verantwortlichkeiten (Einzelpersonen oder organisatorische Einheiten) für Informationsobjekte
+ Lebenszyklus der Informationsobjekte unter Berücksichtigung von Erstellung, Verarbeitung, Speicherung oder Lagerung, Übertragung und Löschung oder Vernichtung 
+ Klassifizierung der Informationsobjekte (siehe auch Control 8.2)
+ regelmäßige Aktualisierung der Verzeichnisse für Informationsobjekte
+ Erstellung von Regeln für eine zulässige Nutzung von Informationsobjekten ("acceptable use policy")
+ Rückgabe von Informationsobjekten bei Verlassen des Unternehmens oder Auslauf eines Vertrags
zusätzlich bei hohem Schutzbedarf:
+ Festlegung und explizite Genehmigung zur Nutzung eines Informationsobjekts
zusätzlich bei sehr hohem Schutzbedarf:</t>
    </r>
    <r>
      <rPr>
        <b/>
        <sz val="10"/>
        <color theme="1"/>
        <rFont val="Arial"/>
        <family val="2"/>
      </rPr>
      <t xml:space="preserve">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</si>
  <si>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von Regeln zum Umgang mit auf mobilen Datenträgern gespeicherten Informationen unter Berücksichtigung ihre Klassifikationseinstufung und folgender Punkte:
  - Löschung
  - Weitergabe
  - Entsorgung
  - Lagerung
  - Schutzmaßnahmen z.B. Verschlüsselung 
  - Schutz von mobilen Datenträgern
+ Daten auf mobilen Datenträgern sind gem. definierter Regeln unter Berücksichtigung der Informationsklassifizierung zu schützen
+ Bereitstellung von Hilfsmitteln für den Mitarbeiter zur Einhaltung der Regeln
zusätzlich bei hohem Schutzbedarf:
+ Zusätzliche Regelungen für den Umgang auf (Dienst-) Reisen (In- und Ausland), z.B. bei  Einsichtnahme durch Behörden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</si>
  <si>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Verwendung einer eindeutigen und personalisierten Benutzerkennung
+ Identifizierung der relevanten bzw. betroffenen Systeme
+ bedarfsorientierte Vergabe von Rechten entsprechend von Rolle und Verantwortungsbereich (Beachtung der Funktionstrennung) 
+ Vergabe von Rechten erst nach erfolgter Genehmigung
+ Unterscheidung der Benutzer-IDs von privilegierten Konten zu den "normalen" Benutzerkonten (d.h. Besitz  zweier oder mehrerer Benutzerkonten für Benutzer mit privilegierten Rechten)
+ Dokumentation der Vergabe von Berechtigungen
+ Beachtung folgender Punkte bei der Überprüfung der vergebenen Rechte:
  - kürzere Intervalle der Überprüfungen bei kritischen Zugriffsrechten
  - sofortige Berücksichtigung von Veränderungen des Aufgabengebietes</t>
    </r>
    <r>
      <rPr>
        <strike/>
        <sz val="10"/>
        <color theme="1"/>
        <rFont val="Arial"/>
        <family val="2"/>
      </rPr>
      <t xml:space="preserve">
</t>
    </r>
    <r>
      <rPr>
        <sz val="10"/>
        <color theme="1"/>
        <rFont val="Arial"/>
        <family val="2"/>
      </rPr>
      <t xml:space="preserve">  - Unmittelbarer Entzug der Berechtigungen eines priviligierten Benutzers beim Ausscheiden aus dem Unternehmen
  - regelmäßige Durchführung der Überprüfung
  - Dokumentation der Überprüfung
+ Ausreichend sichere Authentifizierungsverfahren für priviligierte Benutzerkonten
+ Zuweisung von privilegierten Benutzerkonten an Dienstleister nur nach Risikobetrachtung
zusätzlich bei hohem Schutzbedarf:
zusätzlich bei sehr hohem Schutzbedarf:
</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</si>
  <si>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i/>
        <sz val="10"/>
        <color theme="1"/>
        <rFont val="Arial"/>
        <family val="2"/>
      </rPr>
      <t xml:space="preserve">  
</t>
    </r>
    <r>
      <rPr>
        <sz val="10"/>
        <color theme="1"/>
        <rFont val="Arial"/>
        <family val="2"/>
      </rPr>
      <t xml:space="preserve">+ Definition und Veröffentlichung von Regeln zur Erstellung, dem Umgang und der Qualität  von persönlichen Anmeldeinformationen/Passwörtern unter Berücksichtigung folgender Aspekte:
  - keine Preisgabe von vertraulichen Anmeldeinformationen an Dritte - auch nicht an Autoritätspersonen
  - kein Notieren von Passwörtern oder unverschlüsselte Speicherung oder Versand (z.B. auf Papier, mittels Software oder auf Smartphone); Ausnahme: Verwendung eines freigegebenen Speichermediums (z.B. Passwort Safe) 
  - sofortige Änderung des Passworts bei Verdacht auf mögliche Kompromittierung
  - keine Verwendung von identischen Passwörtern für geschäftliche und nicht-geschäftliche Nutzung
  - Änderung von temporären oder Initial-Passwörtern nach dem 1. Login
  - Vorgaben für die Passwortqualität wie Länge und zu verwendende Zeichenarten
+ Information und angemessene Schulung der Anwender zu den Passwortregeln
</t>
    </r>
    <r>
      <rPr>
        <b/>
        <sz val="10"/>
        <color theme="1"/>
        <rFont val="Arial"/>
        <family val="2"/>
      </rPr>
      <t xml:space="preserve">
</t>
    </r>
    <r>
      <rPr>
        <sz val="10"/>
        <color theme="1"/>
        <rFont val="Arial"/>
        <family val="2"/>
      </rPr>
      <t>zusätzlich bei hohem Schutzbedarf:
zusätzlich bei sehr hohem Schutzbedarf:</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</si>
  <si>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i/>
        <sz val="10"/>
        <color theme="1"/>
        <rFont val="Arial"/>
        <family val="2"/>
      </rPr>
      <t xml:space="preserve">
</t>
    </r>
    <r>
      <rPr>
        <sz val="10"/>
        <color theme="1"/>
        <rFont val="Arial"/>
        <family val="2"/>
      </rPr>
      <t>+ Ermittlung von Anforderungen an den Zugriff auf Informationen und Applikationen
+ Erstellung einer Richtlinie unter Berücksichtigung folgender Aspekte:
  - Verwendung von Berechtigungs-Rollen
  - Funktionstrennung
  - Anwendung des Minimalitätsprinzips
+ Überprüfung der gewährten Zugriffsrechten von Benutzern und technischen Konten
+ Erstellung von Berechtigungskonzepten
+ Verbindlichkeit der Richtlinie für alle Anwender von Informationen und Applikationen
zusätzlich bei hohem Schutzbedarf:
+ Erstellung einer Richtlinie unter Berücksichtigung folgender Aspekte:
  - durch Zugriffsrechte eingeschränkte Menüs für Systemfunktionen in Applikationen
  - Beschränkung bei Export oder Druck von Informationen
zusätzlich bei sehr hohem Schutzbedarf:
+ verschlüsselte Ablage von Daten zur Vermeidung von Zugriff und Kenntnisnahme durch nicht autorisierte Personen/Rollen  (z.B. Administratoren)</t>
    </r>
    <r>
      <rPr>
        <b/>
        <sz val="10"/>
        <color theme="1"/>
        <rFont val="Arial"/>
        <family val="2"/>
      </rPr>
      <t xml:space="preserve">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</si>
  <si>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Erstellung eines Regelwerkes mit Anforderungen an die Verschlüsselung zum Schutz von Informationen gemäß ihrer Klassifikation
+ Erstellung eines Verschlüsselungskonzept zur Verschlüsselung welches mindestens folgende Vorgaben beinhaltet:
  - die Verschlüsselungsstärke
  - die Verwaltung der Schlüssel 
  - den Verschlüsselungsalgorithmus, basierend auf Industriestandards
  - Verfahren für den kompletten Lebenszyklus, wie die Erzeugung, Speicherung, Archivierung, Abruf, Verteilung, Deaktivierung, Erneuerung und Löschung kryptographischer Schlüssel
+ Beachtung von rechtlichen Rahmenbedingungen für den Einsatz von Verschlüsselungen
+ Umsetzung des Verschlüsselungskonzeptes
zusätzlich bei hohem Schutzbedarf:
+ Erstellung eines Konzepts zur Verschlüsselung, welches mindestens folgende Vorgaben berücksichtigt:
  - Beschreibung der Schlüsselhoheit (key recovery agent)
  - Hoheit der Verwaltung des Schlüsselmaterials bei externer Verarbeitung (z.B. in der Cloud)
  - Beim Zugriff auf die Schlüsselverwaltungssysteme ist eine starke Authentifizierung zu verwenden.
+ Verpflichtende Transportverschlüsselung
+ Verpflichtende verschlüsselte Speicherung
+ Es sind ausschließlich Verschlüsselungsverfahren zulässig, die nach aktuellem Stand der Technik als sicher gelten. Sofern dies technisch nicht möglich ist, sind vergleichbare Schutzmaßnahmen einzusetzen.</t>
    </r>
    <r>
      <rPr>
        <b/>
        <sz val="10"/>
        <color theme="1"/>
        <rFont val="Arial"/>
        <family val="2"/>
      </rPr>
      <t xml:space="preserve">
</t>
    </r>
    <r>
      <rPr>
        <sz val="10"/>
        <color theme="1"/>
        <rFont val="Arial"/>
        <family val="2"/>
      </rPr>
      <t xml:space="preserve">+ Bei der externen Bearbeitung von Kundendaten ist </t>
    </r>
    <r>
      <rPr>
        <sz val="10"/>
        <rFont val="Arial"/>
        <family val="2"/>
      </rPr>
      <t>grundsätzlich</t>
    </r>
    <r>
      <rPr>
        <sz val="10"/>
        <color theme="1"/>
        <rFont val="Arial"/>
        <family val="2"/>
      </rPr>
      <t xml:space="preserve"> sicherzustellen:
  - Verpflichtende Ende-zu-Ende-Verschlüsselung
  - NUR verschlüsselte Ablage, KEINE Verarbeitung zulässig.
  - Verwaltung des Schlüsselmaterials bei externer Speicherung (z.B. in der Cloud) in der unternehmenseigenen Umgebung  
  - Bei unumgänglicher externer Datenverarbeitung muss zusätzliches dediziertes Schlüsselmaterials aus der unternehmenseigenen Umgebung bezogen werden
zusätzlich bei sehr hohem Schutzbedarf:
</t>
    </r>
    <r>
      <rPr>
        <sz val="10"/>
        <rFont val="Arial"/>
        <family val="2"/>
      </rPr>
      <t>+ Bei der externen Bearbeitung von Kundendaten ist sicherzustellen:
- Verpflichtende Ende-zu-Ende-Verschlüsselung mit Schlüsselmaterial aus unternehmenseigener Umgebung</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</si>
  <si>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zum Schutz von betroffenen Informations-Assets 
+ Festlegung von Sicherheitszonen unter Berücksichtigung von Gelände/Gebäude/ Räume
+ Festlegung von Verfahren zur Vergabe und Entzug von Zutrittsberechtigungen 
+ Besuchermanagement inkl. Registrierung und Begleitung von Besuchern
+ Absicherung der Sicherheitszonen durch Schutzmaßnahmen, wie z.B.
  - Abtrennungen, wie solide Wände (z.B. doppelbeplankte Rigipswände mit eingebauter Stahlplatte und RC2) 
  - Sicherung von Türen, Toren und Fenstern
  - Schließsystem (mechanisch oder elektronisch) für Zugänge 
  - Empfangsbereiche ohne freien Zutritt zu geschützten Bereichen
+ Überwachung der Sicherheitszonen, wie z.B. 
  - Videoüberwachung
  - Rundgänge durch Sicherheitspersonal
zusätzlich bei hohem Schutzbedarf:
+ Bei extern stationierten Systemen (z.B. Server eines Notfallrechnezentrums)  ist sicherzustellen, dass Administratoren des externen Dienstleisters keinen direkten Zugang zu den Systemen haben (z.B. durch verschlossene Racks)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</si>
  <si>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Anforderungen an Entwicklungs- und Testumgebungen, wie z.B. 
  - Trennung von Entwicklungs-, Test- und Produktivsysteme
  - Keine Entwicklungs- und Systemwerkzeuge auf Produktivsystemen (außer solchen, die für den Betrieb relevant sind)
  - Verwendung von unterschiedlichen Benutzerprofilen auf Test- und Produktivsystemen 
  - Verwendung von nicht sensitiven bzw. anonymisierten Test-Daten, 
+ Festlegung von Vorgaben zur Überführung von Software aus dem  Entwicklungs- und Teststatus in den Produktivstatus
+ Umsetzung der ermittelten Anforderungen 
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</si>
  <si>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von sicherheitsrelevanten Anforderungen bei der Protokollierung von Aktivitäten der Systemadministratoren und -operatoren, wie z.B.
  - Notwendigkeit der Protokollierung für bestimmte Systeme
  - Nachvollziehbarkeit der Protokolle
  - Verfahren bei Regelverstößen
+ Definition von Regeln und Verfahren zur Erfüllung der ermittelten Anforderungen, wie z.B.
  - Zeitpunkt
  - Art der Aktivität
  - Aufbewahrungsfristen
+ Regelmäßige Überprüfung der Protokolle auf Regelverstöße im Rahmen der zulässigen gesetzlichen und betrieblichen Bestimmungen
+ Meldung von Verstößen an die zuständige Stelle (z.B. CERT)
+ Schutz vor Änderungen an den Protokolldateien (z.B. Einsatz einer dedizierten Umgebung)
zusätzlich bei hohem Schutzbedarf:
+ Protokollierung von Zugriffen, wie z.B.
  - bei Fernwartung,
  - bei Datenexports (Ausnahme Backup), 
  - bei Auf- und Abbau von externen Verbindungen
zusätzlich bei sehr hohem Schutzbedarf:
+ Protokollierung von allen Zugriffen (soweit technisch möglich) auf Daten mit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</si>
  <si>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Identifizierung von potentiell betroffenen Systemen und Software (Assets)
+ Erfassung der notwendigen Informationen dieser Assets, wie z.B.
  - Hersteller
  - Version
  - Installationsort
+ Beschaffung und Beurteilung von Informationen über technische Schwachstellen zu den genutzten Assets
+ Durchführung von geeigneten Maßnahmen, wie z.B.
  - Testen der Patches
  - Installation von Patchen,
  - Abtrennung der betroffenen Systeme,
  - Abschalten des betroffenen Service, 
  - Anpassung von Zugriffsmöglichkeiten wie z.B. Firewalls, 
  - Anpassen des Monitorings oder 
  - Erhöhung der Awareness
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</si>
  <si>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verwendeten Dienste zur Übertragung, wie z.B.
  - E-Mail
  - Instant Messaging
  - EDI
  - Web-Meeting
  - Video-Conferencing
  - VoIP
+ Erstellung von Regeln und Verfahren gemäß den Vorgaben der Informationsklassifikation unter Beachtung folgender Punkte:
  - Schutz der Nachrichten vor unberechtigtem Zugriff
  - Sicherstellung der korrekten Adressen und des korrekten Transports der Nachricht
  - Verfügbarkeit und Zuverlässigkeit der Dienste
  - Mandantentrennung
  - Erteilung von Genehmigungen für die Verwendung von externen Diensten (z.B. Instant Messaging, Web Meeting, Web-Mail)
+ Durchführung von elektronischem Datenaustausch, je nach Vertraulichkeitsstufe, durch verschlüsselte Objekte (z.B. E-Mail, E-Mail Anhänge (PGP, S/Mime))  und / oder mit verschlüsselten Medien statt (z.B. ENX, VPN, verschlüsselte WAN-Verbindungen (HTTPS, SFTP, TLS) ).
zusätzlich bei hohem Schutzbedarf:
+ Erstellung von Regeln und Verfahren gemäß den Vorgaben der Informationsklassifikation unter Beachtung folgender Punkte:
  - Verwendung digitaler Signaturen unter Beachtung rechtlicher Vorgaben</t>
    </r>
    <r>
      <rPr>
        <sz val="10"/>
        <color theme="1"/>
        <rFont val="Arial"/>
        <family val="2"/>
      </rPr>
      <t xml:space="preserve">
+ Ende-zu-Ende-Verschlüsselung bei Datenübertragungen zu extern gehosteten IT-Systemen
zusätzlich bei sehr hohem Schutzbedarf:
+ Emails mit streng vertraulichem Inhalt müssen Ende-zu Ende verschlüsselt übertragen werden.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</si>
  <si>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Weitgehende Vermeidung der Nutzung von Produktivdaten zu Testzwecken
+ Einhaltung der folgenden Regeln zur Nutzung von Produktivdaten zu Testzwecken: 
  - Anonymisierung oder Pseudonymisierung der Produktivdaten entsprechend rechtlicher Vorgaben, wann immer möglich  
  - Gleiche Zugriffskontrollen im Testsystem wie im  Produktivsystem
+ Fallbezogene Definition von Vorgaben für die Erstellung von Testdaten
zusätzlich bei hohem Schutzbedarf:
+ Einhaltung der folgenden Regeln zur Nutzung von Produktivdaten zu Testzwecken: 
  - Genehmigungsprozess für das Kopieren von Daten aus der Produktivumgebung
  - Sofortige Entfernung von betriebsrelevanten Informationen mit Abschluss des Tests aus dem Testsystem 
  - Logging des Kopiervorgang und der Nutzung von betriebsrelevanten Informationen (Audit Trail).
zusätzlich bei sehr hohem Schutzbedarf:
</t>
    </r>
  </si>
  <si>
    <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organisationseinheitlicher Methoden für die Analyse von Risiken bei der Auftragsvergabe an Fremdfirmen.
+ vertragliche Vereinbarung von Maßnahmen zum Schutz von Informationen (z.B. Geheimhaltungsvereinbarungen) 
+ Berücksichtigung von Unterauftragnehmern  
zusätzlich bei hohem Schutzbedarf: 
+ Durchführung einer Risikoanalyse je Auftragsvergabe an Fremdfirmen und Definition von zusätzlichen Maßnahmen zum Schutz der Informationen
+ Nachweis der Informationssicherheit (z.B. Zertifikat, Testat)
+ Wenn bei der Beauftragung von Lieferanten dieser Zugriff auf Kunden-Informationen erhält, so sind Verpflichtungen aus Verträgen zu berücksichtigen. Dies können sein:
  - Explizite Zustimmung zur Weitergabe von Informationen durch den Kunden 
  - Maßnahmen zur Auftragskontrolle bei Personen bezogenen Daten (Verarbeitung auf Weisung des Auftraggebers, Umgang bei Unterauftragnehmern, Löschung/Sperrung am Ende, etc.)
  - Vorgaben für physische Sicherheit 
  - Vorgaben für Verträge (z.B. Geheimhaltungvereinbarungen, Erfüllung von Mindeststandards, Zertifizierungen)
  - Vorgaben für den Schutz der Daten bei Übertragung, Verarbeitung und Lagerung  (z.B. Verschlüsselung)
  - Vorgaben für das Verhalten bei Sicherheitsvorfällen
+ Bei externem Betrieb der IT-Infrastruktur (z.B. Netze, Server) und /oder Cloud-Lösungen ist sicher zu stellen, dass
  - externe Administratoren keinen Zugriff auf den Inhalt von Daten haben
  - Anforderungen zur Verschlüsselung gem. Control 10.1 eingehalten werden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</si>
  <si>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Verankerung der Informationssicherheit im BCM bzw. im Disaster Recovery Prozess
+ Sicherstellung von funktionsfähigen Sicherheitsmaßnahmen bei BCM Prozessen
+ Sicherstellung von informationssicherheitsrelevanten Verfahren und Prozessen im BCM Fall
+ Verfahren, falls Prozesse und Regeln bzgl. Informationssicherheit zeitweilig ausser Kraft gesetzt werden müssen
+ Teilnahme von Verantwortlichen für Informationssicherheit an BCM- und DR-Übungen
+ regelmäßige Überprüfung der Wirksamkeit von Sicherheitsmaßnahmen im BCM-Fall
+ Sicherstellung der Redundanz von informationsverarbeitenden Einrichtungen (Verfügbarkeitsaspekte)</t>
    </r>
    <r>
      <rPr>
        <strike/>
        <sz val="10"/>
        <color theme="1"/>
        <rFont val="Arial"/>
        <family val="2"/>
      </rPr>
      <t xml:space="preserve">
</t>
    </r>
    <r>
      <rPr>
        <sz val="10"/>
        <color theme="1"/>
        <rFont val="Arial"/>
        <family val="2"/>
      </rPr>
      <t xml:space="preserve">
zusätzlich bei hohem Schutzbedarf:
zusätzlich bei sehr hohem Schutzbedarf:
</t>
    </r>
  </si>
  <si>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t>
    </r>
    <r>
      <rPr>
        <b/>
        <i/>
        <sz val="10"/>
        <color theme="1"/>
        <rFont val="Arial"/>
        <family val="2"/>
      </rPr>
      <t xml:space="preserve">
</t>
    </r>
    <r>
      <rPr>
        <sz val="10"/>
        <color theme="1"/>
        <rFont val="Arial"/>
        <family val="2"/>
      </rPr>
      <t>+ Festlegung der Rahmenbedingungen und Inhalte für die Prüfung, diese können sein:
  - Scope
  - Kontrollen und deren Ziele
  - Richtlinien und Regelungen
  - Prozesse und Verfahren
+ Durchführung von dedizierten</t>
    </r>
    <r>
      <rPr>
        <b/>
        <sz val="10"/>
        <color theme="1"/>
        <rFont val="Arial"/>
        <family val="2"/>
      </rPr>
      <t xml:space="preserve"> </t>
    </r>
    <r>
      <rPr>
        <sz val="10"/>
        <color theme="1"/>
        <rFont val="Arial"/>
        <family val="2"/>
      </rPr>
      <t xml:space="preserve">Konformitäts-Prüfungen zu Regelungen und Verfahren der Informationssicherheit in verschiedenen Bereichen der Organisation
zusätzlich bei hohem Schutzbedarf:
zusätzlich bei sehr hohem Schutzbedarf:
</t>
    </r>
  </si>
  <si>
    <r>
      <rPr>
        <b/>
        <i/>
        <sz val="10"/>
        <color theme="1"/>
        <rFont val="Arial"/>
        <family val="2"/>
      </rPr>
      <t>Level 1:  Durchgeführt</t>
    </r>
    <r>
      <rPr>
        <sz val="10"/>
        <color theme="1"/>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Ermittlung der Anforderungen an eine Segmentierung des Netzwerkes
+ Definition von Regeln und Verfahren zur Segmentierung des Netzwerkes
+ Implementierung der Netzwerksegmentierung
zusätzlich bei hohem Schutzbedarf:
+ Physikalische und/oder logische Trennung des Zuliefernetzwerks vom Kundennetzwerk
+ Kein Zugriff von außen in das Projektbüro
zusätzlich bei sehr hohem Schutzbedarf:</t>
    </r>
    <r>
      <rPr>
        <b/>
        <sz val="10"/>
        <color theme="1"/>
        <rFont val="Arial"/>
        <family val="2"/>
      </rPr>
      <t xml:space="preserve">
</t>
    </r>
  </si>
  <si>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Userbezogen-Zugänge zu Kunden-Systemen dürfen nicht von mehreren Benutzern verwendet werden
+ Änderungen im Arbeitsverhältnis oder der Zuständigkeit sind dem Betreiber des Systems umgehend mitzuteilen oder die Benutzer-Acounts entsprechen anzupassen.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</si>
  <si>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Schutz vor Einblick in relevante Glasflächen
+ Verhinderung der Einsicht bei geöffneten Türen/Toren/Fenster
</t>
    </r>
  </si>
  <si>
    <r>
      <t xml:space="preserve">Level 1:  Durchgeführt
</t>
    </r>
    <r>
      <rPr>
        <sz val="10"/>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eingesetzte Technik nach DIN EN50131, VDS konform oder vergleichbar und funktionsfähig.
+ Erstellung von Alarmierungsplänen.
+ Alarmverfolgung auf einen zertifizierten Wachdienst oder Leitstelle (z.B. gem. DIN 77200, VdS 3138).
</t>
    </r>
  </si>
  <si>
    <r>
      <t>Level 1:  Durchgeführt</t>
    </r>
    <r>
      <rPr>
        <sz val="10"/>
        <rFont val="Arial"/>
        <family val="2"/>
      </rPr>
      <t xml:space="preserve">
-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Sicherstellung der Durchführung von Schulungen/Sensibilisierungsprogramme durch das Management
+ Schulung von Mitarbeitern und Projektbeteiligten im Umgang mit Prototypen bei Projekteinstieg
+ regelmäßige (min. jährlich) Schulung von Mitarbeitern im Umgang mit Prototypen
+ Sicherstellung der Kenntnis über die jeweiligen Schutzbedarfe und den daraus resultierenden Maßnahmen im Unternehmen bei den Mitarbeitern und Projektbeteiligten
+ verpflichtende Teilnahme an den Schulungen und Sensibilisierungsmaßnahmen für jeden Mitarbeiter und Projektbeteiligten
</t>
    </r>
  </si>
  <si>
    <t>Information Security Assessment
Results - Anbindung Dritter</t>
  </si>
  <si>
    <t>Information Security Assessment
Results - Prototypenschutz</t>
  </si>
  <si>
    <t>Sicherheitskonzept</t>
  </si>
  <si>
    <t>Perimetersicherung</t>
  </si>
  <si>
    <t>Außenhautsicherung</t>
  </si>
  <si>
    <t>Sicht- und Einblickschutz</t>
  </si>
  <si>
    <t>Zugangskontrolle</t>
  </si>
  <si>
    <t>Einbruchmeldeanlage</t>
  </si>
  <si>
    <t>dokumentiertes Besuchermanagement</t>
  </si>
  <si>
    <t>Mandantentrennung vor-Ort</t>
  </si>
  <si>
    <t>Geheimhaltungsvereinbarung</t>
  </si>
  <si>
    <t>Verhältnisse mit Unterauftragnehmern</t>
  </si>
  <si>
    <t>Schulung und Sensibilisierung von Mitarbeitern</t>
  </si>
  <si>
    <t>Sicherheitseinstufung des Projekts</t>
  </si>
  <si>
    <t>Zutrittsvergabe-Prozess</t>
  </si>
  <si>
    <t>Filmen und Fotografieren</t>
  </si>
  <si>
    <t>Einbringen von bildaufzeichnenden Geräten</t>
  </si>
  <si>
    <t>Tarnung von Prototypen</t>
  </si>
  <si>
    <t>Transport von Prototypen</t>
  </si>
  <si>
    <t>Lagerung/Abstellen von Prototypen</t>
  </si>
  <si>
    <t>eigenes Test- und Erprobungsgelände</t>
  </si>
  <si>
    <t>Test- und Erprobungsgelände im öffentlichen Bereich</t>
  </si>
  <si>
    <t>Sicherheitsvorgaben für Präsentationen und Veranstaltungen</t>
  </si>
  <si>
    <t>Sicherheitsvorgaben für Film- und Fotoshootings</t>
  </si>
  <si>
    <r>
      <t xml:space="preserve">Level 1:  Durchgeführt
</t>
    </r>
    <r>
      <rPr>
        <sz val="10"/>
        <color theme="1"/>
        <rFont val="Arial"/>
        <family val="2"/>
      </rPr>
      <t>-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 Definition von Regeln für den Zugang zu Netzwerken (z.B. Switches, Router, ...) und Netzwerkdiensten (z.B. DNS, DHCP, VPN, RADIUS, ...) unter Berücksichtigung folgender Aspekte:
  - Berechtigungsinstanz
  - Zuweisungs- oder Löschinstanz für die genehmigten Zugriffe
+ Anforderungen an die Benutzerauthentifizierung
  - Benutzername und Passwort
zusätzlich bei hohem Schutzbedarf:
+ Definition von Regelungen für den Zugang zu Netzwerken und Netzwerkdiensten unter Berücksichtigung folgender Aspekte:
  - relevante Netzwerke und Netzwerkdienste
  - Genehmigungsinstanz
+ Anforderungen an die Benutzerauthentifizierung
  - starke Authentifizierung (z. B. 2-Faktor Authentifizierung)
+ Nutzungsüberwachung von Netzwerken und Netzwerkdiensten
zusätzlich bei sehr hohem Schutzbedarf:</t>
    </r>
    <r>
      <rPr>
        <b/>
        <sz val="10"/>
        <color theme="1"/>
        <rFont val="Arial"/>
        <family val="2"/>
      </rPr>
      <t xml:space="preserve">
</t>
    </r>
  </si>
  <si>
    <t>24</t>
  </si>
  <si>
    <t>24.1</t>
  </si>
  <si>
    <t>24.2</t>
  </si>
  <si>
    <t>24.3</t>
  </si>
  <si>
    <t>24.4</t>
  </si>
  <si>
    <t>Vertraulichkeit und Schutz von personenbezogenen Daten</t>
  </si>
  <si>
    <t>In wie weit werden organisatorische Maßnahmen getroffen, damit die Verarbeitung personenbezogener Daten gesetzeskonform erfolgt?</t>
  </si>
  <si>
    <t>Information Security Assessment -
Ergänzungsfragen zum Datenschutz bei Vorliegen 
einer Auftragsdatenverarbeitung nach §11 BDSG</t>
  </si>
  <si>
    <t>Datenschutz</t>
  </si>
  <si>
    <r>
      <t xml:space="preserve">Hinweise
</t>
    </r>
    <r>
      <rPr>
        <sz val="10"/>
        <color theme="1"/>
        <rFont val="Arial"/>
        <family val="2"/>
      </rPr>
      <t>+ Bestellung eines Datenschutzbeauftragten
+ organisatorische Umsetzung des Datenschutzes
      - Eingliederung des Datenschutzbeauftragten in die Unternehmensstruktur
      - Freiwillige oder verpflichtende Bestellung eines Datenschutzbeauftragten
      - Hauptamtlicher oder nebenamtlicher Datenschutzbeauftragter
      - Interner oder externer Datenschutzbeauftragter
      - Unterstützung des Datenschutzbeauftragten durch ihm direkt zugeordnete Mitarbeiter (Abteilung "Datenschutz") abhängig von der Unternehmensgröße
      - Unterstützung des Datenschutzbeauftragten durch Datenschutzkoordinatoren in den Unternehmensbereichen abhängig von der Unternehmensgröße (z.B. Marketing, Vertrieb, Personal, Logistik, Entwicklung etc.)</t>
    </r>
    <r>
      <rPr>
        <b/>
        <i/>
        <sz val="10"/>
        <color theme="1"/>
        <rFont val="Arial"/>
        <family val="2"/>
      </rPr>
      <t xml:space="preserve">
</t>
    </r>
  </si>
  <si>
    <r>
      <t xml:space="preserve">Hinweise
</t>
    </r>
    <r>
      <rPr>
        <sz val="10"/>
        <color theme="1"/>
        <rFont val="Arial"/>
        <family val="2"/>
      </rPr>
      <t xml:space="preserve">+ Festlegung von Grundsätzen zum Datenschutz (Erhebung, Verarbeitung oder Nutzung personenbezogener Daten) in einer unternehmensinternen Richtline.
+ Implementierung von unternehmensinternen Gremien - unter Mitarbeit des Datenschutzbeauftragten -, in denen datenschutzrelevante Themen behandelt werden.
+ Implementierung eines Prozesses, der bei datenschutzrelevanten Themen (z. B. im Rahmen einer Vorabkontrolle oder einer Folgeabschätzung) die Involvierung des Datenschutzbeauftragten sicherstellt. 
+ Dokumentation von Arbeitsvorgängen bei der Erhebung, Verarbeitung oder Nutzung von personenbezogenen Daten.
+ Dokumentation von Stellungnahmen und Kommentaren des Datenschutzbeauftragten hinsichtlich datenschutzrechtlicher Bewertungen.
+ Implementierung eines Prozesses mittels dem - bei Beauftragung eines Auftragverarbeiters - die Umsetzung notwendiger Maßnahmen (z. B. vertragliche Regelung) sichergestellt wird, damit die Erhebung, Verarbeitung oder Nutzung personenbezogener Daten durch die damit betrauten Mitarbeiter (inkl. evtl. Unterauftragnehmer) nur auf Weisung des Auftraggebers erfolgt.
+ Unternehmensinterne Arbeitsanweisungen oder Handbücher in speziellen Aufgabengebieten bzgl. der Erhebung, Verarbeitung oder Nutzung von personenbezogenen Daten.
+ Verpflichtung der Mitarbeiter auf das Daten- und Fernmeldegeheimnis.   </t>
    </r>
    <r>
      <rPr>
        <b/>
        <i/>
        <sz val="10"/>
        <color theme="1"/>
        <rFont val="Arial"/>
        <family val="2"/>
      </rPr>
      <t xml:space="preserve">
</t>
    </r>
  </si>
  <si>
    <r>
      <t xml:space="preserve">Hinweise
</t>
    </r>
    <r>
      <rPr>
        <sz val="10"/>
        <color theme="1"/>
        <rFont val="Arial"/>
        <family val="2"/>
      </rPr>
      <t>+ Zertifizierung des Datenschutzmanagementsystems abhängig von der Unternehmensgröße
+ Sicherstellung der Integrität bei der Weitergabe personenbezogener Daten.
+ Implementierung eines Kontrollsystems, das den unberechtigten Zugriff auf personenbezogene Daten aufdeckt.
+ Schulung von Mitarbeitern (z.B. Präsenzschulungen, WBT, freiwillig/verpflichtend).
+ Interne Überprüfungen der Prozesse und regelmäßige Optimierungen.</t>
    </r>
    <r>
      <rPr>
        <b/>
        <i/>
        <sz val="10"/>
        <color theme="1"/>
        <rFont val="Arial"/>
        <family val="2"/>
      </rPr>
      <t xml:space="preserve">
</t>
    </r>
  </si>
  <si>
    <r>
      <t>Hinweise</t>
    </r>
    <r>
      <rPr>
        <sz val="10"/>
        <color theme="1"/>
        <rFont val="Arial"/>
        <family val="2"/>
      </rPr>
      <t xml:space="preserve">
+ Durchführung von Vorabkontrollen bzw. Datenschutzfolgenabschätzungen und Dokumentation der daraus resultierenden Ergebnisse.
+ Führung eines externen Verfahrensverzeichnisses
+ Führung einer internen Verarbeitungsübersicht
+ Umsetzung der Privacy-/Data Protection-by-Design- und -by-Default-Prinzipien.
+ Prüfung der Zulässigkeit von Datenverarbeitung, ggf. unter Berücksichtigung unterschiedlicher nationaler Gesetzgebungen
</t>
    </r>
  </si>
  <si>
    <t>In wie weit ist die Umsetzung des Datenschutzes organisiert?</t>
  </si>
  <si>
    <t>erfüllt 
[ja/nein]</t>
  </si>
  <si>
    <t>Modul Anbindung Dritter aufgenommen</t>
  </si>
  <si>
    <t>Modul Prototypenschutz (25) aufgenommen aus dem Whitepaper vom 6.10.2016 abgeleitet</t>
  </si>
  <si>
    <t>Umbenennung "Fragen" in "ISMS"</t>
  </si>
  <si>
    <t>Nach Abstimmung mit dem AK Datenschutz wurde der Reifegrad "4" aus dem Control 18.2 entfernt und auf "3" festgelegt. Stattdessen wurde das Control 10.21. Cryptograhy von "2" auf "3" angehoben.</t>
  </si>
  <si>
    <t>Aufnahme von KPI's bei den Controls mit Reifegraden "4"</t>
  </si>
  <si>
    <t>Entfernung der KPI zum Control 18.2</t>
  </si>
  <si>
    <t>Einführung der Schutzbedarfe "normal", "hoch" und "sehr hoch" zur Abbildung der Schutzziele "Integrität", "Verfügbarkeit" und Vertraulichkeit; dabei Mapping von "intern" zu "normal, "vertraulich" zu "hoch" und "geheim/strengvertraulich" zu "sehr hoch". Zuordnung der Anforderungen innerhalb des Reifegrades "1" in den verschiedenen Controls.</t>
  </si>
  <si>
    <t>Aufnahme von Hinweisen zu verschiedenen Themen des Informationsschutzes</t>
  </si>
  <si>
    <t>Modul Datenschutz (24) aufgenommen, Referenz zu 18.2 entfernt, Reifegrade im Modul entfernt, stattdessen Hinweise aus dem Level 1 generiert, Hinweis eingefügt (ISMS, 18.2), dass Datenschutzmodul nur bei einer Auftragsdatenverarbeitung gem. §11 BDSG zur Anwendung kommt, Einführung von Fragestellungen "erfüllt [ja/nein]"</t>
  </si>
  <si>
    <t>GWP = Generic Work Product = ein allgemeines Ergebnis, das sich aus der Ausführung eines Prozesses ergibt</t>
  </si>
  <si>
    <t>PA = Process Attributes = eine messbare Charakteristik zu einer Prozessfähigkeit, die auf jeden Prozess anwendbar ist.</t>
  </si>
  <si>
    <t>3.0.2</t>
  </si>
  <si>
    <t>Vorgabenkonforme Durchführung aller Changes</t>
  </si>
  <si>
    <t>Regelmäßige Sicherungen aller notwendigen Informationen</t>
  </si>
  <si>
    <t>Regelmäßige Funktionstests der Datensicherungen  aller gesicherten Systeme</t>
  </si>
  <si>
    <r>
      <t>individuell zu bestimmen (z. B. Grün:</t>
    </r>
    <r>
      <rPr>
        <sz val="11"/>
        <rFont val="Arial"/>
        <family val="2"/>
      </rPr>
      <t xml:space="preserve"> = 100% (der zu sichernden Systeme), </t>
    </r>
    <r>
      <rPr>
        <sz val="10"/>
        <rFont val="Arial"/>
        <family val="2"/>
      </rPr>
      <t>Gelb: 70-99%, Rot: &lt;70%)</t>
    </r>
  </si>
  <si>
    <r>
      <t>Quotient: Anzahl aller Systeme bei denen das Backup durch eine</t>
    </r>
    <r>
      <rPr>
        <sz val="11"/>
        <rFont val="Arial"/>
        <family val="2"/>
      </rPr>
      <t xml:space="preserve">n Funktionalitätstest </t>
    </r>
    <r>
      <rPr>
        <sz val="10"/>
        <rFont val="Arial"/>
        <family val="2"/>
      </rPr>
      <t>überprüft wurde/ Gesamtzahl aller gesicherten Systeme</t>
    </r>
  </si>
  <si>
    <t>Inwieweit ist ein ISMS durch das Top Management freigegeben und sein Umfang dokumentiert?</t>
  </si>
  <si>
    <t xml:space="preserve">Inwieweit ist ein Informationssicherheits-Risikomanagement sowie die Risikobehandlung definiert, dokumentiert und umgesetzt? </t>
  </si>
  <si>
    <t>Inwieweit wird die Wirksamkeit des ISMS sichergestellt?</t>
  </si>
  <si>
    <t xml:space="preserve">Inwieweit sind Richtlinien zur Informationssicherheit erstellt, veröffentlicht (intern und an externe Geschäftspartner), verteilt und werden sie in regelmäßigen Zeitabständen überprüft?
</t>
  </si>
  <si>
    <t>Inwieweit sind die Verantwortlichkeiten für Informationssicherheit definiert und zugewiesen?</t>
  </si>
  <si>
    <t>Inwieweit werden in Projekten, unabhängig von ihrer Art, Anforderungen an die Informationssicherheit berücksichtigt?</t>
  </si>
  <si>
    <t>Inwieweit gibt es eine Richtlinie zur Nutzung von mobilen Endgeräten und deren Remote Zugriff auf Firmen Daten?</t>
  </si>
  <si>
    <t>Inwieweit werden (interne und externe) Mitarbeiter vertraglich zur Einhaltung der Richtlinien zur Informationssicherheit verpflichtet?</t>
  </si>
  <si>
    <t>Inwieweit werden die Mitarbeiter (intern und extern) über die Gefahren beim Umgang mit Informationen und deren Verarbeitung geschult und sensibilisiert?</t>
  </si>
  <si>
    <t xml:space="preserve">Inwieweit gibt es Verzeichnisse für Objekte (Assets), die Informationen in verschiedenen Ausprägungen  enthalten?  </t>
  </si>
  <si>
    <t>Inwieweit werden Informationen hinsichtlich ihres Schutzbedarfs eingestuft und gibt es Regeln für Kennzeichnung,  Handhabung, Transport, Speicherung, Lagerung, Löschung und Entsorgung ?</t>
  </si>
  <si>
    <t>Inwieweit ist ein angemessener Umgang mit gespeicherten Informationen auf mobilen Datenträgern geregelt?</t>
  </si>
  <si>
    <t>Inwieweit sind Regelungen und Verfahren bezüglich dem Zugang zu Netzwerken und Netzwerkdiensten vorhanden?</t>
  </si>
  <si>
    <t>Inwieweit sind Verfahren zur Registrierung, Änderung und Löschung von Benutzern mit den zugehörigen Zugriffsrechten umgesetzt und erfolgt dabei insbesondere ein vertraulicher Umgang mit den  Anmeldeinformationen?</t>
  </si>
  <si>
    <t>Inwieweit ist die Zuweisung sowie die Nutzung von privilegierten Benutzer- und  technischen Konten geregelt und wird diese überprüft?</t>
  </si>
  <si>
    <t>Inwieweit gibt es verbindliche Regeln für den Anwender zur Erstellung und im Umgang mit vertraulichen Anmeldeinformationen?</t>
  </si>
  <si>
    <t>Inwieweit wird der Zugriff auf Informationen und Applikationen auf berechtigte Personen eingeschränkt?</t>
  </si>
  <si>
    <t>Inwieweit gibt es Regeln zur Verschlüsselung inkl. der Verwaltung des Schlüsselmaterials (kompletter Lifecycle) zum Schutz von Informationen bei Speicherung und Transport und sind diese umgesetzt worden?</t>
  </si>
  <si>
    <t>Inwieweit sind Sicherheitszonen für den Schutz von schutzbedürftigen oder kritischen Informationen sowie informationsverarbeitenden Einrichtungen definiert, abgesichert und überwacht (Zutrittssicherungen)?</t>
  </si>
  <si>
    <t xml:space="preserve">Inwieweit hat das Unternehmen Maßnahmen gegen die Auswirkungen von Naturkatastrophen, vorsätzlichen Angriffen oder Unfällen getroffen?
</t>
  </si>
  <si>
    <t>Inwieweit werden Schutzmaßnahmen in Anlieferungs- und Versandbereichen bzgl. des  Zutritts unbefugter Personen getroffen?</t>
  </si>
  <si>
    <t>Inwieweit sind Richtlinien und Verfahren für den Gebrauch von Betriebsmitteln, einschließlich ihrer Mitnahme, Entsorgung und Wiederverwendung vorhanden und umgesetzt?</t>
  </si>
  <si>
    <t>Inwieweit werden Änderungen von Organisation, Geschäftsprozessen, informationsverarbeitenden Einrichtungen und Systemen bzgl. ihrer Sicherheitsrelevanz umgesetzt?</t>
  </si>
  <si>
    <t>Inwieweit sind die Entwicklungs- und Testumgebungen von den Produktivumgebungen getrennt?</t>
  </si>
  <si>
    <t>Inwieweit ist der Schutz (z.B. "end-point security") vor Schadsoftware  (Viren, Würmer, Trojaner, Spyware, …) in Verbindung mit der Sensibilisierung von Benutzern ausgeprägt?</t>
  </si>
  <si>
    <t>Inwieweit werden Backups unter Berücksichtigung einer entsprechenden Regelung erstellt und regelmäßig getestet?</t>
  </si>
  <si>
    <t>Inwieweit werden Ereignis-Logs, die z.B. Benutzeraktivitäten, Ausnahmen, Fehler und Sicherheitsereignisse beinhalten können, erzeugt, aufbewahrt, überprüft und gegen Veränderungen abgesichert?</t>
  </si>
  <si>
    <t>Inwieweit werden die Aktivitäten von Systemadministratoren und -operatoren protokolliert, die Ablage der Protokolle gegen Veränderungen abgesichert und regelmäßig überprüft?</t>
  </si>
  <si>
    <t>Inwieweit werden Informationen über technische Schwachstellen der informationsverarbeitenden Systeme zeitnah beschafft, beurteilt und geeignete Maßnahmen ergriffen (z.B. Patch-Management)?</t>
  </si>
  <si>
    <t>Inwieweit werden Auditanforderungen und -aktivitäten, die zur Überprüfung von informationsverarbeitenden Systemen dienen, geplant, abgestimmt, und die Systeme in der Folge technisch überprüft (Systemaudit)?</t>
  </si>
  <si>
    <t>Inwieweit werden Netzwerke verwaltet und gesteuert, um Informationen in Systemen und Anwendungen zu schützen?</t>
  </si>
  <si>
    <t>Inwieweit werden Anforderungen an Sicherheitsmechanismen sowie Service Levels und Managementanforderungen an Netzwerkdienste identifiziert und in Service-Level-Agreements dokumentiert?</t>
  </si>
  <si>
    <t xml:space="preserve">Inwieweit werden Gruppen von Informationsdiensten, Benutzer und Informationssysteme innerhalb des Netzwerks segmentiert? </t>
  </si>
  <si>
    <t>Inwieweit werden Schutzmaßnahmen getroffen, wenn Informationen ausgetauscht oder übermittelt werden?</t>
  </si>
  <si>
    <t>Inwieweit werden vor dem Austausch von Informationen Geheimhaltungsvereinbarungen abgeschlossen und werden die Anforderungen bzw. Erfordernisse zum Schutz der Informationen dokumentiert und regelmäßig überprüft?</t>
  </si>
  <si>
    <t>Inwieweit werden sicherheitsspezifische Anforderungen bei neuen Informationssystemen (einschließlich öffentlich zugänglicher Systeme) und bei Erweiterungen für bestehende Systeme berücksichtigt?</t>
  </si>
  <si>
    <t>Inwieweit werden sicherheitsrelevante Aspekte im Software-Entwicklungsprozess (inkl. Change Management) berücksichtigt?</t>
  </si>
  <si>
    <t>Inwieweit wird sichergestellt, dass Testdaten sorgfältig erstellt, geschützt und kontrolliert eingesetzt  werden?</t>
  </si>
  <si>
    <t>Inwieweit werden Anforderungen an die Informationssicherheit bei einem Lieferanten zur Risikoreduzierung vertraglich vereinbart, wenn dieser Zugriff auf Unternehmenswerte erhält (insbesondere Informations- und Kommunikationsdienste sowie beim Einsatz von Unterauftragnehmern)?</t>
  </si>
  <si>
    <t>Inwieweit werden die erbrachten Leistungen eines Lieferanten bzw. beim Unterauftragnehmer regelmäßig überwacht, überprüft und auditiert?</t>
  </si>
  <si>
    <t>Inwieweit sind Verantwortlichkeiten, Verfahren, Meldewege und Kritikalitäts-Stufen im Umgang mit Sicherheitsereignissen oder -schwachstellen festgelegt?</t>
  </si>
  <si>
    <t>Inwieweit erfolgt eine Bearbeitung von Sicherheitsereignissen?</t>
  </si>
  <si>
    <t>Inwieweit werden die Anforderungen an Informationssicherheit (inkl. Redundanz entsprechender Einrichtungen) und die Weiterführung eines ISMS in Krisensituationen definiert, umgesetzt, überprüft und beurteilt?</t>
  </si>
  <si>
    <t xml:space="preserve"> Inwieweit wird die Einhaltung gesetzlicher (länderspezifisch) und vertraglicher Bestimmungen sichergestellt (z.B. Schutz des geistiges Eigentums, Einsatz von Verschlüsselungstechniken und Schutz von Aufzeichnungen)?</t>
  </si>
  <si>
    <t>Inwieweit wird das ISMS von einer unabhängigen Instanz in regelmäßigen Abständen oder bei signifikanten Änderungen geprüft?</t>
  </si>
  <si>
    <t>Inwieweit wird die Wirksamkeit von Richtlinien, Regelungen und anderen relevanten Sicherheitsstandards im Hinblick auf die Verfahren und Prozesse überprüft und dokumentiert?</t>
  </si>
  <si>
    <r>
      <t xml:space="preserve">Level 1:  Durchgeführt
</t>
    </r>
    <r>
      <rPr>
        <sz val="10"/>
        <color theme="1"/>
        <rFont val="Arial"/>
        <family val="2"/>
      </rPr>
      <t xml:space="preserve">- Der realisierte Prozess erfüllt seinen (Prozess-) Zweck.
- Nachweise, dass das Prozessergebnis erreicht wird, sind in der Form einer Leistungserbringung an sich vorhanden.
- Grundlegende Tätigkeiten (Basispraktiken) sind vorhanden, werden durchgeführt und liefern geeignete Arbeitsergebnisse. 
Hierzu gehört u.a.: 
</t>
    </r>
    <r>
      <rPr>
        <b/>
        <sz val="10"/>
        <color theme="1"/>
        <rFont val="Arial"/>
        <family val="2"/>
      </rPr>
      <t xml:space="preserve">
</t>
    </r>
    <r>
      <rPr>
        <sz val="10"/>
        <color theme="1"/>
        <rFont val="Arial"/>
        <family val="2"/>
      </rPr>
      <t>zusätzlich bei hohem Schutzbedarf:
+ Separate Zonen für die jeweiligen Projekte (z.B. Projektbüros)
+ Rechner (PCs, CAD-Workstations, Server) sind in verschlossenen und alarmgesicherten Räumen aufgestellt.
+ Schutz gegen einfaches Mithören und Einsichtnahme
+ Zutrittsbeschränkung auf autorisierte Personen (z.B. Zutrittsystem, eigenes Schließsystem)
+ Erstellung von Ausdrucken nur in der jeweiligen Zone
+ Vernichtung von Akten innerhalb dieser Zonen (z.B. durch Schredder)
+ physischeSicherung der Liegenschaft oder der Projekt-Räume
  - Außerhalb der Betriebszeiten (z.B. Zaunsicherungsanlage / Video-Überwachung mit Alarmauslösung, nicht nur Aufzeichnung / Einbruchmelde-Anlage mit Bewegungs-Sensoren, Glasbruch-Sensoren, Kameras und Bilderkennung)
  - Unverzügliche Abarbeitung von Alarmmeldungen nach Alarmplan
  - Dauerhafte Überwachung von Fluchttüren
+ Bei Räumen mit mehreren Nutzern (z.B. Serverraum) ist sicherzustellen, dass Externe keinen direkten Zugang zu den Systemen haben (z.B. durch verschlossene Racks) 
zusätzlich bei sehr hohem Schutzbedarf:</t>
    </r>
    <r>
      <rPr>
        <b/>
        <sz val="10"/>
        <color theme="1"/>
        <rFont val="Arial"/>
        <family val="2"/>
      </rPr>
      <t xml:space="preserve">
</t>
    </r>
  </si>
  <si>
    <r>
      <t xml:space="preserve">Inwieweit werden Vertraulichkeit und Schutz von personenbezogenen Informationen gewährleistet (abhängig von nationalen Gesetzgebungen)? 
</t>
    </r>
    <r>
      <rPr>
        <b/>
        <sz val="10"/>
        <color rgb="FFFF0000"/>
        <rFont val="Arial"/>
        <family val="2"/>
      </rPr>
      <t>Hinweis: Bei Vorliegen einer Auftragsdatenverarbeitung nach §11 BDSG ist das Modul "Datenschutz (24)" zwingend aufzunehmen und zu bewerten.</t>
    </r>
  </si>
  <si>
    <t>23.7</t>
  </si>
  <si>
    <t>23.9</t>
  </si>
  <si>
    <t>23.11</t>
  </si>
  <si>
    <t>23.11.1</t>
  </si>
  <si>
    <t>23.13</t>
  </si>
  <si>
    <t>23.13.3</t>
  </si>
  <si>
    <t>23.9.2</t>
  </si>
  <si>
    <t>23.7.2</t>
  </si>
  <si>
    <t>23</t>
  </si>
  <si>
    <t>Zusatzanforderungen bei Anbindung Dritter</t>
  </si>
  <si>
    <t>Version: 3.0.2 / 2017-01-12</t>
  </si>
  <si>
    <r>
      <rPr>
        <b/>
        <sz val="9"/>
        <color theme="1"/>
        <rFont val="Arial"/>
        <family val="2"/>
      </rPr>
      <t>Versiegeltes</t>
    </r>
    <r>
      <rPr>
        <sz val="9"/>
        <color theme="1"/>
        <rFont val="Arial"/>
        <family val="2"/>
      </rPr>
      <t xml:space="preserve"> Mitführen erlaubt
Unversiegeltes Mitführen verboten</t>
    </r>
  </si>
  <si>
    <r>
      <rPr>
        <b/>
        <sz val="9"/>
        <rFont val="Arial"/>
        <family val="2"/>
      </rPr>
      <t>Versiegeltes Mitführen</t>
    </r>
    <r>
      <rPr>
        <sz val="9"/>
        <rFont val="Arial"/>
        <family val="2"/>
      </rPr>
      <t xml:space="preserve"> erlaubt
Unversiegeltes Mitführen verboten</t>
    </r>
  </si>
  <si>
    <r>
      <rPr>
        <b/>
        <sz val="9"/>
        <color theme="1"/>
        <rFont val="Arial"/>
        <family val="2"/>
      </rPr>
      <t>Auch versiegeltes</t>
    </r>
    <r>
      <rPr>
        <sz val="9"/>
        <color theme="1"/>
        <rFont val="Arial"/>
        <family val="2"/>
      </rPr>
      <t xml:space="preserve"> Mitführen verboten</t>
    </r>
  </si>
  <si>
    <r>
      <rPr>
        <i/>
        <sz val="9.5"/>
        <rFont val="Arial"/>
        <family val="2"/>
      </rPr>
      <t>Papier:</t>
    </r>
    <r>
      <rPr>
        <sz val="10"/>
        <rFont val="Arial"/>
        <family val="2"/>
      </rPr>
      <t xml:space="preserve"> grundsätzlich nicht</t>
    </r>
  </si>
  <si>
    <r>
      <rPr>
        <i/>
        <sz val="9.5"/>
        <rFont val="Arial"/>
        <family val="2"/>
      </rPr>
      <t>lokaler Datenspeicher:</t>
    </r>
    <r>
      <rPr>
        <sz val="10"/>
        <rFont val="Arial"/>
        <family val="2"/>
      </rPr>
      <t xml:space="preserve"> grundsätzlich nicht</t>
    </r>
  </si>
  <si>
    <r>
      <rPr>
        <i/>
        <sz val="9.5"/>
        <rFont val="Arial"/>
        <family val="2"/>
      </rPr>
      <t>Remote Access:</t>
    </r>
    <r>
      <rPr>
        <sz val="10"/>
        <rFont val="Arial"/>
        <family val="2"/>
      </rPr>
      <t xml:space="preserve"> grundsätzlich nicht</t>
    </r>
  </si>
  <si>
    <r>
      <rPr>
        <i/>
        <sz val="9.5"/>
        <rFont val="Arial"/>
        <family val="2"/>
      </rPr>
      <t>Papier:</t>
    </r>
    <r>
      <rPr>
        <sz val="10"/>
        <rFont val="Arial"/>
        <family val="2"/>
      </rPr>
      <t xml:space="preserve"> ununterbrochen in persönlicher Obhut</t>
    </r>
  </si>
  <si>
    <r>
      <rPr>
        <i/>
        <sz val="9.5"/>
        <rFont val="Arial"/>
        <family val="2"/>
      </rPr>
      <t>Papier:</t>
    </r>
    <r>
      <rPr>
        <sz val="10"/>
        <rFont val="Arial"/>
        <family val="2"/>
      </rPr>
      <t xml:space="preserve"> grundsätzlich nur temporär</t>
    </r>
  </si>
  <si>
    <r>
      <rPr>
        <i/>
        <sz val="9.5"/>
        <rFont val="Arial"/>
        <family val="2"/>
      </rPr>
      <t>lokaler Datenspeicher:</t>
    </r>
    <r>
      <rPr>
        <sz val="10"/>
        <rFont val="Arial"/>
        <family val="2"/>
      </rPr>
      <t xml:space="preserve"> stark verschlüsselt oder MDM aktiv (Fernlöschung auf Anforderung)</t>
    </r>
  </si>
  <si>
    <r>
      <rPr>
        <i/>
        <sz val="9.5"/>
        <rFont val="Arial"/>
        <family val="2"/>
      </rPr>
      <t>Remote Access:</t>
    </r>
    <r>
      <rPr>
        <sz val="10"/>
        <rFont val="Arial"/>
        <family val="2"/>
      </rPr>
      <t xml:space="preserve"> stark authentifiziert &amp; stark Transport-verschlüsselt, Integrität des Zugriffsgeräts sichergestellt, Daten "flüchtig"</t>
    </r>
  </si>
  <si>
    <r>
      <rPr>
        <i/>
        <sz val="9.5"/>
        <rFont val="Arial"/>
        <family val="2"/>
      </rPr>
      <t>Papier:</t>
    </r>
    <r>
      <rPr>
        <sz val="10"/>
        <rFont val="Arial"/>
        <family val="2"/>
      </rPr>
      <t xml:space="preserve"> in persönlicher Obhut</t>
    </r>
  </si>
  <si>
    <r>
      <rPr>
        <i/>
        <sz val="9.5"/>
        <rFont val="Arial"/>
        <family val="2"/>
      </rPr>
      <t>Papier:</t>
    </r>
    <r>
      <rPr>
        <sz val="10"/>
        <rFont val="Arial"/>
        <family val="2"/>
      </rPr>
      <t xml:space="preserve"> in Büromöbel mit Sonderschließung</t>
    </r>
  </si>
  <si>
    <r>
      <rPr>
        <i/>
        <sz val="9.5"/>
        <rFont val="Arial"/>
        <family val="2"/>
      </rPr>
      <t>lokaler Datenspeicher:</t>
    </r>
    <r>
      <rPr>
        <sz val="10"/>
        <rFont val="Arial"/>
        <family val="2"/>
      </rPr>
      <t xml:space="preserve">  verschlüsselt oder MDM aktiv (Fernlöschung auf Anforderung)</t>
    </r>
  </si>
  <si>
    <t>Wirksamkeitsprüfung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</si>
</sst>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79">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rgb="FF0070C0"/>
      <name val="Arial"/>
      <family val="2"/>
    </font>
    <font>
      <sz val="10"/>
      <color theme="0"/>
      <name val="Arial"/>
      <family val="2"/>
    </font>
    <font>
      <u/>
      <sz val="12"/>
      <color indexed="12"/>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
      <sz val="16"/>
      <name val="Porsche News Gothic"/>
      <family val="2"/>
    </font>
    <font>
      <sz val="9"/>
      <color indexed="81"/>
      <name val="Tahoma"/>
      <family val="2"/>
    </font>
    <font>
      <u/>
      <sz val="10"/>
      <color indexed="12"/>
      <name val="Arial"/>
      <family val="2"/>
    </font>
    <font>
      <strike/>
      <sz val="11"/>
      <color rgb="FFFF0000"/>
      <name val="Calibri"/>
      <family val="2"/>
      <scheme val="minor"/>
    </font>
    <font>
      <sz val="10"/>
      <color theme="1"/>
      <name val="Arial"/>
      <family val="2"/>
    </font>
    <font>
      <b/>
      <sz val="9"/>
      <color indexed="81"/>
      <name val="Tahoma"/>
      <family val="2"/>
    </font>
    <font>
      <sz val="11"/>
      <name val="Arial"/>
      <family val="2"/>
    </font>
    <font>
      <b/>
      <sz val="11"/>
      <name val="Arial"/>
      <family val="2"/>
    </font>
    <font>
      <b/>
      <sz val="16"/>
      <color theme="1"/>
      <name val="Arial"/>
      <family val="2"/>
    </font>
    <font>
      <b/>
      <sz val="10"/>
      <color theme="1"/>
      <name val="Arial"/>
      <family val="2"/>
    </font>
    <font>
      <b/>
      <sz val="14"/>
      <color theme="1"/>
      <name val="Arial"/>
      <family val="2"/>
    </font>
    <font>
      <b/>
      <i/>
      <sz val="10"/>
      <color theme="1"/>
      <name val="Arial"/>
      <family val="2"/>
    </font>
    <font>
      <sz val="10"/>
      <color theme="1"/>
      <name val="Porsche News Gothic"/>
      <family val="2"/>
    </font>
    <font>
      <sz val="8"/>
      <color theme="1"/>
      <name val="Arial"/>
      <family val="2"/>
    </font>
    <font>
      <u/>
      <sz val="10"/>
      <color theme="1"/>
      <name val="Arial"/>
      <family val="2"/>
    </font>
    <font>
      <i/>
      <sz val="10"/>
      <color theme="1"/>
      <name val="Arial"/>
      <family val="2"/>
    </font>
    <font>
      <strike/>
      <sz val="10"/>
      <color theme="1"/>
      <name val="Arial"/>
      <family val="2"/>
    </font>
    <font>
      <b/>
      <sz val="12"/>
      <color rgb="FFFF0000"/>
      <name val="Arial"/>
      <family val="2"/>
    </font>
    <font>
      <strike/>
      <sz val="11"/>
      <name val="Arial"/>
      <family val="2"/>
    </font>
    <font>
      <b/>
      <sz val="10"/>
      <color rgb="FFFF0000"/>
      <name val="Arial"/>
      <family val="2"/>
    </font>
    <font>
      <sz val="9"/>
      <name val="Arial"/>
      <family val="2"/>
    </font>
    <font>
      <b/>
      <i/>
      <sz val="9.5"/>
      <name val="Arial"/>
      <family val="2"/>
    </font>
    <font>
      <b/>
      <sz val="9.5"/>
      <name val="Arial"/>
      <family val="2"/>
    </font>
    <font>
      <b/>
      <sz val="9.5"/>
      <color theme="0"/>
      <name val="Arial"/>
      <family val="2"/>
    </font>
    <font>
      <i/>
      <sz val="9"/>
      <name val="Arial"/>
      <family val="2"/>
    </font>
    <font>
      <sz val="9"/>
      <color theme="0"/>
      <name val="Arial"/>
      <family val="2"/>
    </font>
    <font>
      <b/>
      <i/>
      <sz val="9"/>
      <name val="Arial"/>
      <family val="2"/>
    </font>
    <font>
      <sz val="9"/>
      <color theme="1"/>
      <name val="Arial"/>
      <family val="2"/>
    </font>
    <font>
      <b/>
      <sz val="9"/>
      <color theme="1"/>
      <name val="Arial"/>
      <family val="2"/>
    </font>
    <font>
      <b/>
      <sz val="9"/>
      <name val="Arial"/>
      <family val="2"/>
    </font>
    <font>
      <i/>
      <sz val="10"/>
      <name val="Arial"/>
      <family val="2"/>
    </font>
    <font>
      <i/>
      <sz val="9.5"/>
      <name val="Arial"/>
      <family val="2"/>
    </font>
  </fonts>
  <fills count="4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0" tint="-0.14996795556505021"/>
        <bgColor indexed="26"/>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diagonal/>
    </border>
  </borders>
  <cellStyleXfs count="6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7"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7"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xf numFmtId="0" fontId="51" fillId="0" borderId="0"/>
    <xf numFmtId="0" fontId="37" fillId="0" borderId="0"/>
  </cellStyleXfs>
  <cellXfs count="446">
    <xf numFmtId="0" fontId="0" fillId="0" borderId="0" xfId="0"/>
    <xf numFmtId="0" fontId="16" fillId="24" borderId="0" xfId="0" applyFont="1" applyFill="1"/>
    <xf numFmtId="0" fontId="16" fillId="24" borderId="0" xfId="54" applyFont="1" applyFill="1"/>
    <xf numFmtId="0" fontId="16" fillId="24" borderId="0" xfId="0" applyNumberFormat="1" applyFont="1" applyFill="1" applyBorder="1" applyAlignment="1">
      <alignment horizontal="center" vertical="center" wrapText="1"/>
    </xf>
    <xf numFmtId="0" fontId="19" fillId="24" borderId="0" xfId="54"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6" fillId="24" borderId="0" xfId="0" applyNumberFormat="1" applyFont="1" applyFill="1" applyBorder="1" applyAlignment="1">
      <alignment horizontal="center" vertical="top" wrapText="1"/>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Border="1" applyAlignment="1">
      <alignment vertical="center" wrapText="1"/>
    </xf>
    <xf numFmtId="0" fontId="20" fillId="24" borderId="0" xfId="54" applyFont="1" applyFill="1" applyBorder="1" applyAlignment="1">
      <alignment vertical="center" wrapText="1"/>
    </xf>
    <xf numFmtId="0" fontId="20" fillId="24" borderId="0" xfId="0" applyFont="1" applyFill="1" applyAlignment="1">
      <alignment vertical="center" wrapText="1"/>
    </xf>
    <xf numFmtId="0" fontId="20" fillId="24" borderId="0" xfId="54"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54" applyFont="1" applyFill="1" applyBorder="1" applyAlignment="1">
      <alignment vertical="center"/>
    </xf>
    <xf numFmtId="0" fontId="16" fillId="24" borderId="0" xfId="54"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0" fillId="24" borderId="0" xfId="54" applyFont="1" applyFill="1" applyBorder="1" applyAlignment="1">
      <alignment vertical="center" wrapText="1"/>
    </xf>
    <xf numFmtId="0" fontId="30" fillId="24" borderId="0" xfId="0" applyFont="1" applyFill="1" applyBorder="1" applyAlignment="1">
      <alignment vertical="center" wrapText="1"/>
    </xf>
    <xf numFmtId="0" fontId="31" fillId="24" borderId="10" xfId="47" applyNumberFormat="1" applyFont="1" applyFill="1" applyBorder="1" applyAlignment="1" applyProtection="1">
      <alignment vertical="center" wrapText="1"/>
      <protection locked="0"/>
    </xf>
    <xf numFmtId="0" fontId="30" fillId="24" borderId="0" xfId="0" applyFont="1" applyFill="1" applyBorder="1" applyAlignment="1">
      <alignment wrapText="1"/>
    </xf>
    <xf numFmtId="0" fontId="30" fillId="24" borderId="0" xfId="54" applyFont="1" applyFill="1" applyBorder="1" applyAlignment="1">
      <alignment wrapText="1"/>
    </xf>
    <xf numFmtId="0" fontId="30" fillId="24" borderId="0" xfId="0" applyFont="1" applyFill="1" applyBorder="1" applyAlignment="1" applyProtection="1">
      <alignment vertical="center" wrapText="1"/>
      <protection locked="0"/>
    </xf>
    <xf numFmtId="0" fontId="30" fillId="24" borderId="15" xfId="0" applyFont="1" applyFill="1" applyBorder="1" applyAlignment="1" applyProtection="1">
      <alignment vertical="center" wrapText="1"/>
      <protection locked="0"/>
    </xf>
    <xf numFmtId="0" fontId="32" fillId="25" borderId="0" xfId="0" applyFont="1" applyFill="1"/>
    <xf numFmtId="0" fontId="33" fillId="25" borderId="0" xfId="0" applyFont="1" applyFill="1" applyBorder="1" applyAlignment="1">
      <alignment wrapText="1"/>
    </xf>
    <xf numFmtId="0" fontId="33" fillId="25" borderId="0" xfId="0" applyFont="1" applyFill="1" applyBorder="1"/>
    <xf numFmtId="0" fontId="31" fillId="25" borderId="0" xfId="47" applyFont="1" applyFill="1"/>
    <xf numFmtId="0" fontId="33" fillId="25" borderId="0" xfId="0" applyFont="1" applyFill="1"/>
    <xf numFmtId="0" fontId="34"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1" xfId="53" applyFont="1" applyFill="1" applyBorder="1" applyAlignment="1" applyProtection="1">
      <alignment horizontal="left" vertical="center"/>
    </xf>
    <xf numFmtId="0" fontId="23" fillId="24" borderId="18" xfId="53" applyFont="1" applyFill="1" applyBorder="1" applyAlignment="1" applyProtection="1">
      <alignment horizontal="left" vertical="center"/>
    </xf>
    <xf numFmtId="0" fontId="16" fillId="24" borderId="19" xfId="0" applyFont="1" applyFill="1" applyBorder="1" applyAlignment="1" applyProtection="1">
      <alignment wrapText="1"/>
    </xf>
    <xf numFmtId="0" fontId="16" fillId="24" borderId="20"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22" xfId="53" applyFont="1" applyFill="1" applyBorder="1" applyProtection="1"/>
    <xf numFmtId="0" fontId="16" fillId="24" borderId="23" xfId="53" applyFont="1" applyFill="1" applyBorder="1" applyProtection="1"/>
    <xf numFmtId="0" fontId="23" fillId="24" borderId="24" xfId="53" applyFont="1" applyFill="1" applyBorder="1" applyProtection="1"/>
    <xf numFmtId="0" fontId="16" fillId="24" borderId="25" xfId="53" applyFont="1" applyFill="1" applyBorder="1" applyProtection="1"/>
    <xf numFmtId="0" fontId="16" fillId="24" borderId="26" xfId="53" applyFont="1" applyFill="1" applyBorder="1" applyProtection="1"/>
    <xf numFmtId="0" fontId="23" fillId="24" borderId="0" xfId="53" applyFont="1" applyFill="1" applyBorder="1" applyProtection="1"/>
    <xf numFmtId="0" fontId="16" fillId="24" borderId="10" xfId="53" applyFont="1" applyFill="1" applyBorder="1" applyAlignment="1" applyProtection="1">
      <alignment wrapText="1"/>
    </xf>
    <xf numFmtId="0" fontId="25" fillId="24" borderId="10" xfId="53" applyFont="1" applyFill="1" applyBorder="1" applyAlignment="1" applyProtection="1">
      <alignment horizontal="center" wrapText="1"/>
    </xf>
    <xf numFmtId="0" fontId="16" fillId="24" borderId="10" xfId="53" applyFont="1" applyFill="1" applyBorder="1" applyAlignment="1" applyProtection="1">
      <alignment horizontal="center" wrapText="1"/>
    </xf>
    <xf numFmtId="0" fontId="26" fillId="24" borderId="21" xfId="0" applyFont="1" applyFill="1" applyBorder="1" applyProtection="1"/>
    <xf numFmtId="0" fontId="16" fillId="24" borderId="21" xfId="53" applyFont="1" applyFill="1" applyBorder="1" applyProtection="1"/>
    <xf numFmtId="0" fontId="16" fillId="24" borderId="10" xfId="53" applyFont="1" applyFill="1" applyBorder="1" applyAlignment="1" applyProtection="1">
      <alignment horizontal="center"/>
    </xf>
    <xf numFmtId="1" fontId="25" fillId="24" borderId="10" xfId="53" applyNumberFormat="1" applyFont="1" applyFill="1" applyBorder="1" applyAlignment="1" applyProtection="1">
      <alignment horizontal="center" vertical="top"/>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0" fontId="26" fillId="24" borderId="0" xfId="53" applyFont="1" applyFill="1" applyBorder="1" applyProtection="1"/>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49" fontId="16" fillId="0" borderId="0" xfId="0" applyNumberFormat="1" applyFont="1"/>
    <xf numFmtId="0" fontId="16" fillId="0" borderId="0" xfId="0" applyFont="1"/>
    <xf numFmtId="0" fontId="16" fillId="24" borderId="19" xfId="53" applyFont="1" applyFill="1" applyBorder="1" applyAlignment="1" applyProtection="1"/>
    <xf numFmtId="2" fontId="16" fillId="24" borderId="0" xfId="53" applyNumberFormat="1" applyFont="1" applyFill="1" applyBorder="1" applyProtection="1"/>
    <xf numFmtId="2" fontId="16" fillId="24" borderId="0" xfId="53" applyNumberFormat="1" applyFont="1" applyFill="1" applyBorder="1" applyAlignment="1" applyProtection="1">
      <alignment vertical="center"/>
    </xf>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16" fillId="26" borderId="0" xfId="0" applyNumberFormat="1" applyFont="1" applyFill="1" applyBorder="1" applyAlignment="1" applyProtection="1">
      <alignment horizontal="left" vertical="top" wrapText="1"/>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3" fillId="27" borderId="0" xfId="0" applyFont="1" applyFill="1" applyBorder="1" applyAlignment="1">
      <alignment wrapText="1"/>
    </xf>
    <xf numFmtId="0" fontId="23" fillId="27" borderId="0" xfId="0" applyFont="1" applyFill="1" applyBorder="1" applyAlignment="1">
      <alignment horizontal="left" vertical="center"/>
    </xf>
    <xf numFmtId="0" fontId="26" fillId="27" borderId="0" xfId="0" applyFont="1" applyFill="1" applyBorder="1" applyAlignment="1" applyProtection="1">
      <alignment horizontal="center" vertical="center"/>
    </xf>
    <xf numFmtId="0" fontId="23" fillId="27" borderId="0" xfId="0" applyFont="1" applyFill="1" applyBorder="1" applyAlignment="1" applyProtection="1">
      <alignment vertical="top"/>
    </xf>
    <xf numFmtId="49" fontId="27"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16" fillId="27" borderId="14" xfId="0" applyFont="1" applyFill="1" applyBorder="1" applyAlignment="1" applyProtection="1">
      <alignment horizontal="center" vertical="center"/>
      <protection locked="0"/>
    </xf>
    <xf numFmtId="0" fontId="23" fillId="27" borderId="0" xfId="0" applyFont="1" applyFill="1" applyBorder="1" applyAlignment="1" applyProtection="1">
      <alignment horizontal="left" vertical="top"/>
    </xf>
    <xf numFmtId="0" fontId="23" fillId="27" borderId="0" xfId="0" applyFont="1" applyFill="1" applyBorder="1" applyAlignment="1" applyProtection="1">
      <alignment horizontal="left" vertical="top" wrapText="1"/>
    </xf>
    <xf numFmtId="0" fontId="16" fillId="26" borderId="0" xfId="0" applyFont="1" applyFill="1" applyBorder="1" applyAlignment="1" applyProtection="1">
      <alignment vertical="top"/>
    </xf>
    <xf numFmtId="0" fontId="16" fillId="26" borderId="0" xfId="0" applyFont="1" applyFill="1" applyBorder="1" applyAlignment="1">
      <alignment vertical="top"/>
    </xf>
    <xf numFmtId="0" fontId="26" fillId="24" borderId="0" xfId="53" quotePrefix="1" applyFont="1" applyFill="1" applyBorder="1" applyAlignment="1" applyProtection="1"/>
    <xf numFmtId="0" fontId="26" fillId="24" borderId="21" xfId="0" applyFont="1" applyFill="1" applyBorder="1" applyAlignment="1" applyProtection="1"/>
    <xf numFmtId="0" fontId="39" fillId="24" borderId="0" xfId="53" applyFont="1" applyFill="1" applyBorder="1" applyProtection="1"/>
    <xf numFmtId="2" fontId="39" fillId="24" borderId="0" xfId="53" applyNumberFormat="1" applyFont="1" applyFill="1" applyBorder="1" applyProtection="1"/>
    <xf numFmtId="49" fontId="16" fillId="0" borderId="0" xfId="0" applyNumberFormat="1" applyFont="1" applyAlignment="1">
      <alignment horizontal="left" vertical="top" wrapText="1"/>
    </xf>
    <xf numFmtId="0" fontId="40" fillId="24" borderId="10" xfId="47" applyNumberFormat="1" applyFont="1" applyFill="1" applyBorder="1" applyAlignment="1" applyProtection="1">
      <alignment vertical="center" wrapText="1"/>
      <protection locked="0"/>
    </xf>
    <xf numFmtId="0" fontId="40" fillId="0" borderId="0" xfId="0" applyFont="1"/>
    <xf numFmtId="0" fontId="40" fillId="25" borderId="0" xfId="0" applyFont="1" applyFill="1"/>
    <xf numFmtId="0" fontId="39" fillId="24" borderId="0" xfId="0" applyFont="1" applyFill="1" applyAlignment="1" applyProtection="1">
      <alignment vertical="top"/>
    </xf>
    <xf numFmtId="0" fontId="39" fillId="24" borderId="0" xfId="0" applyFont="1" applyFill="1" applyAlignment="1">
      <alignment wrapText="1"/>
    </xf>
    <xf numFmtId="0" fontId="39" fillId="24" borderId="0" xfId="0" applyFont="1" applyFill="1" applyBorder="1" applyAlignment="1" applyProtection="1">
      <alignment vertical="center" wrapText="1"/>
    </xf>
    <xf numFmtId="0" fontId="39" fillId="24" borderId="0" xfId="0" applyFont="1" applyFill="1" applyAlignment="1">
      <alignment vertical="top"/>
    </xf>
    <xf numFmtId="2" fontId="41" fillId="24" borderId="0" xfId="53" applyNumberFormat="1" applyFont="1" applyFill="1" applyBorder="1" applyProtection="1"/>
    <xf numFmtId="0" fontId="41"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0" fontId="28" fillId="26" borderId="12" xfId="0" applyFont="1" applyFill="1" applyBorder="1" applyAlignment="1" applyProtection="1">
      <alignment horizontal="left" vertical="top" wrapText="1"/>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xf>
    <xf numFmtId="49" fontId="42"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1" fontId="25" fillId="24" borderId="27" xfId="53" applyNumberFormat="1" applyFont="1" applyFill="1" applyBorder="1" applyAlignment="1" applyProtection="1">
      <alignment horizontal="center" vertical="top"/>
    </xf>
    <xf numFmtId="1" fontId="25" fillId="24" borderId="17" xfId="53" applyNumberFormat="1" applyFont="1" applyFill="1" applyBorder="1" applyAlignment="1" applyProtection="1">
      <alignment horizontal="center" vertical="top"/>
    </xf>
    <xf numFmtId="16" fontId="43" fillId="24" borderId="10" xfId="47" quotePrefix="1" applyNumberFormat="1" applyFont="1" applyFill="1" applyBorder="1" applyAlignment="1" applyProtection="1">
      <alignment wrapText="1"/>
    </xf>
    <xf numFmtId="0" fontId="43" fillId="24" borderId="10" xfId="47" quotePrefix="1" applyFont="1" applyFill="1" applyBorder="1" applyAlignment="1" applyProtection="1">
      <alignment wrapText="1"/>
    </xf>
    <xf numFmtId="49" fontId="43" fillId="24" borderId="10" xfId="47" applyNumberFormat="1" applyFont="1" applyFill="1" applyBorder="1" applyProtection="1"/>
    <xf numFmtId="0" fontId="44" fillId="24" borderId="0" xfId="53" applyFont="1" applyFill="1" applyBorder="1" applyProtection="1"/>
    <xf numFmtId="1" fontId="44" fillId="24" borderId="0" xfId="53" applyNumberFormat="1" applyFont="1" applyFill="1" applyBorder="1" applyProtection="1"/>
    <xf numFmtId="14" fontId="23" fillId="24" borderId="18" xfId="53" applyNumberFormat="1" applyFont="1" applyFill="1" applyBorder="1" applyAlignment="1" applyProtection="1">
      <alignment horizontal="left" vertical="center"/>
    </xf>
    <xf numFmtId="0" fontId="16" fillId="24" borderId="19" xfId="53" applyFont="1" applyFill="1" applyBorder="1" applyAlignment="1" applyProtection="1">
      <alignment horizontal="left" vertical="center"/>
    </xf>
    <xf numFmtId="0" fontId="16" fillId="24" borderId="19" xfId="53" applyFont="1" applyFill="1" applyBorder="1" applyAlignment="1" applyProtection="1">
      <alignment vertical="center"/>
    </xf>
    <xf numFmtId="0" fontId="23" fillId="24" borderId="20" xfId="53" applyFont="1" applyFill="1" applyBorder="1" applyAlignment="1" applyProtection="1">
      <alignment horizontal="center" vertical="center"/>
    </xf>
    <xf numFmtId="0" fontId="24" fillId="24" borderId="29" xfId="53" applyFont="1" applyFill="1" applyBorder="1" applyAlignment="1" applyProtection="1">
      <alignment vertical="center" wrapText="1"/>
    </xf>
    <xf numFmtId="2" fontId="35" fillId="24" borderId="30" xfId="53" applyNumberFormat="1" applyFont="1" applyFill="1" applyBorder="1" applyAlignment="1" applyProtection="1">
      <alignment horizontal="center" vertical="center"/>
    </xf>
    <xf numFmtId="0" fontId="16" fillId="24" borderId="31" xfId="53" applyFont="1" applyFill="1" applyBorder="1" applyAlignment="1" applyProtection="1">
      <alignment vertical="center"/>
    </xf>
    <xf numFmtId="2" fontId="45" fillId="24" borderId="0" xfId="53" applyNumberFormat="1" applyFont="1" applyFill="1" applyBorder="1" applyAlignment="1" applyProtection="1">
      <alignment horizontal="center" vertical="center"/>
    </xf>
    <xf numFmtId="2" fontId="45" fillId="24" borderId="0" xfId="53" applyNumberFormat="1" applyFont="1" applyFill="1" applyBorder="1" applyAlignment="1" applyProtection="1">
      <alignment horizontal="right" vertical="center"/>
    </xf>
    <xf numFmtId="2" fontId="45" fillId="24" borderId="0" xfId="53" applyNumberFormat="1" applyFont="1" applyFill="1" applyBorder="1" applyAlignment="1" applyProtection="1">
      <alignment horizontal="right"/>
    </xf>
    <xf numFmtId="2" fontId="39" fillId="26" borderId="0" xfId="53" applyNumberFormat="1" applyFont="1" applyFill="1" applyBorder="1" applyAlignment="1" applyProtection="1">
      <alignment horizontal="center" wrapText="1"/>
    </xf>
    <xf numFmtId="0" fontId="39" fillId="26" borderId="0" xfId="53" applyFont="1" applyFill="1" applyBorder="1" applyAlignment="1" applyProtection="1">
      <alignment wrapText="1"/>
    </xf>
    <xf numFmtId="0" fontId="39" fillId="26" borderId="0" xfId="53" applyFont="1" applyFill="1" applyBorder="1" applyProtection="1"/>
    <xf numFmtId="2" fontId="39" fillId="26" borderId="0" xfId="53" applyNumberFormat="1" applyFont="1" applyFill="1" applyBorder="1" applyProtection="1"/>
    <xf numFmtId="2" fontId="45" fillId="26" borderId="0" xfId="53" applyNumberFormat="1" applyFont="1" applyFill="1" applyBorder="1" applyProtection="1"/>
    <xf numFmtId="0" fontId="39" fillId="26" borderId="0" xfId="0" applyFont="1" applyFill="1" applyBorder="1" applyAlignment="1" applyProtection="1">
      <alignment vertical="top"/>
    </xf>
    <xf numFmtId="2" fontId="46" fillId="24" borderId="0" xfId="53" applyNumberFormat="1" applyFont="1" applyFill="1" applyBorder="1" applyAlignment="1" applyProtection="1">
      <alignment vertical="center"/>
    </xf>
    <xf numFmtId="0" fontId="16" fillId="0" borderId="0" xfId="0" applyFont="1" applyAlignment="1">
      <alignment horizontal="left" vertical="top" wrapText="1"/>
    </xf>
    <xf numFmtId="16" fontId="16" fillId="0" borderId="0" xfId="0" quotePrefix="1" applyNumberFormat="1" applyFont="1" applyAlignment="1">
      <alignment horizontal="left" vertical="top" wrapText="1"/>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0" fontId="33" fillId="25" borderId="32" xfId="0" applyFont="1" applyFill="1" applyBorder="1" applyAlignment="1">
      <alignment wrapText="1"/>
    </xf>
    <xf numFmtId="0" fontId="32" fillId="25" borderId="32" xfId="0" applyFont="1" applyFill="1" applyBorder="1"/>
    <xf numFmtId="49" fontId="41" fillId="27" borderId="0" xfId="0" applyNumberFormat="1" applyFont="1" applyFill="1" applyBorder="1" applyAlignment="1">
      <alignment horizontal="center" vertical="top" wrapText="1"/>
    </xf>
    <xf numFmtId="0" fontId="16" fillId="24" borderId="0" xfId="0" applyFont="1" applyFill="1" applyBorder="1" applyAlignment="1" applyProtection="1">
      <alignment horizontal="center" vertical="top" wrapText="1"/>
    </xf>
    <xf numFmtId="0" fontId="16" fillId="0" borderId="0" xfId="0" applyFont="1" applyAlignment="1">
      <alignment horizontal="center" vertical="center"/>
    </xf>
    <xf numFmtId="0" fontId="16" fillId="29" borderId="37" xfId="0" applyFont="1" applyFill="1" applyBorder="1" applyAlignment="1">
      <alignment horizontal="left" vertical="center" wrapText="1"/>
    </xf>
    <xf numFmtId="0" fontId="16" fillId="29" borderId="38" xfId="0" applyFont="1" applyFill="1" applyBorder="1" applyAlignment="1">
      <alignment horizontal="left" vertical="center" wrapText="1"/>
    </xf>
    <xf numFmtId="0" fontId="16" fillId="29" borderId="39" xfId="0" applyFont="1" applyFill="1" applyBorder="1" applyAlignment="1">
      <alignment horizontal="left" vertical="center" wrapText="1"/>
    </xf>
    <xf numFmtId="0" fontId="53" fillId="29" borderId="38" xfId="0" applyFont="1" applyFill="1" applyBorder="1" applyAlignment="1">
      <alignment horizontal="left" vertical="center" wrapText="1"/>
    </xf>
    <xf numFmtId="0" fontId="53" fillId="29" borderId="39" xfId="0" applyFont="1" applyFill="1" applyBorder="1" applyAlignment="1">
      <alignment horizontal="left" vertical="center" wrapText="1"/>
    </xf>
    <xf numFmtId="0" fontId="16" fillId="29" borderId="40" xfId="0" applyFont="1" applyFill="1" applyBorder="1" applyAlignment="1">
      <alignment horizontal="left" vertical="center" wrapText="1"/>
    </xf>
    <xf numFmtId="0" fontId="53" fillId="29" borderId="37" xfId="0" applyFont="1" applyFill="1" applyBorder="1" applyAlignment="1">
      <alignment horizontal="left" vertical="center" wrapText="1"/>
    </xf>
    <xf numFmtId="0" fontId="54" fillId="28" borderId="43" xfId="0" applyFont="1" applyFill="1" applyBorder="1" applyAlignment="1">
      <alignment horizontal="left" vertical="center" wrapText="1"/>
    </xf>
    <xf numFmtId="0" fontId="16" fillId="29" borderId="42" xfId="0" applyFont="1" applyFill="1" applyBorder="1" applyAlignment="1">
      <alignment horizontal="left" vertical="center" wrapText="1"/>
    </xf>
    <xf numFmtId="0" fontId="53" fillId="29" borderId="43" xfId="0" applyFont="1" applyFill="1" applyBorder="1" applyAlignment="1">
      <alignment horizontal="left" vertical="center" wrapText="1"/>
    </xf>
    <xf numFmtId="0" fontId="16" fillId="29" borderId="17" xfId="0" applyFont="1" applyFill="1" applyBorder="1" applyAlignment="1">
      <alignment horizontal="left" vertical="center" wrapText="1"/>
    </xf>
    <xf numFmtId="0" fontId="16" fillId="29" borderId="43" xfId="0" applyFont="1" applyFill="1" applyBorder="1" applyAlignment="1">
      <alignment horizontal="left" vertical="center" wrapText="1"/>
    </xf>
    <xf numFmtId="0" fontId="53" fillId="29" borderId="17" xfId="0" applyFont="1" applyFill="1" applyBorder="1" applyAlignment="1">
      <alignment horizontal="left" vertical="center" wrapText="1"/>
    </xf>
    <xf numFmtId="0" fontId="16" fillId="29" borderId="44" xfId="0" applyFont="1" applyFill="1" applyBorder="1" applyAlignment="1">
      <alignment horizontal="left" vertical="center" wrapText="1"/>
    </xf>
    <xf numFmtId="0" fontId="16" fillId="26" borderId="42" xfId="0" applyFont="1" applyFill="1" applyBorder="1" applyAlignment="1">
      <alignment horizontal="left" vertical="center" wrapText="1"/>
    </xf>
    <xf numFmtId="0" fontId="16" fillId="26" borderId="43" xfId="0" applyFont="1" applyFill="1" applyBorder="1" applyAlignment="1">
      <alignment horizontal="left" vertical="center" wrapText="1"/>
    </xf>
    <xf numFmtId="0" fontId="53" fillId="0" borderId="17"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53" fillId="0" borderId="43" xfId="0" applyFont="1" applyBorder="1" applyAlignment="1">
      <alignment horizontal="left" vertical="center" wrapText="1"/>
    </xf>
    <xf numFmtId="0" fontId="16" fillId="0" borderId="43"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17" xfId="0" applyFont="1" applyBorder="1" applyAlignment="1">
      <alignment horizontal="left" vertical="center" wrapText="1"/>
    </xf>
    <xf numFmtId="0" fontId="53" fillId="0" borderId="44" xfId="0" applyFont="1" applyFill="1" applyBorder="1" applyAlignment="1">
      <alignment horizontal="left" vertical="center" wrapText="1"/>
    </xf>
    <xf numFmtId="0" fontId="54" fillId="28" borderId="41" xfId="0" applyFont="1" applyFill="1" applyBorder="1" applyAlignment="1">
      <alignment horizontal="left" vertical="center" wrapText="1"/>
    </xf>
    <xf numFmtId="0" fontId="53" fillId="26" borderId="42" xfId="0" applyFont="1" applyFill="1" applyBorder="1" applyAlignment="1">
      <alignment horizontal="left" vertical="center" wrapText="1"/>
    </xf>
    <xf numFmtId="0" fontId="16" fillId="26" borderId="17" xfId="0" applyFont="1" applyFill="1" applyBorder="1" applyAlignment="1">
      <alignment horizontal="left" vertical="center" wrapText="1"/>
    </xf>
    <xf numFmtId="0" fontId="53" fillId="26" borderId="43" xfId="0" applyFont="1" applyFill="1" applyBorder="1" applyAlignment="1">
      <alignment horizontal="left" vertical="center" wrapText="1"/>
    </xf>
    <xf numFmtId="0" fontId="16" fillId="26" borderId="44" xfId="0" applyFont="1" applyFill="1" applyBorder="1" applyAlignment="1">
      <alignment horizontal="left" vertical="center" wrapText="1"/>
    </xf>
    <xf numFmtId="0" fontId="53"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26" borderId="46" xfId="0" applyFont="1" applyFill="1" applyBorder="1" applyAlignment="1">
      <alignment horizontal="left" vertical="center" wrapText="1"/>
    </xf>
    <xf numFmtId="0" fontId="16" fillId="26" borderId="47" xfId="0" applyFont="1" applyFill="1" applyBorder="1" applyAlignment="1">
      <alignment horizontal="left" vertical="center" wrapText="1"/>
    </xf>
    <xf numFmtId="0" fontId="16" fillId="0" borderId="48" xfId="0" applyFont="1" applyBorder="1" applyAlignment="1">
      <alignment horizontal="left" vertical="center" wrapText="1"/>
    </xf>
    <xf numFmtId="0" fontId="53" fillId="0" borderId="47" xfId="0" applyFont="1" applyBorder="1" applyAlignment="1">
      <alignment horizontal="left" vertical="center" wrapText="1"/>
    </xf>
    <xf numFmtId="0" fontId="16" fillId="0" borderId="48"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horizontal="left" vertical="center" wrapText="1"/>
    </xf>
    <xf numFmtId="0" fontId="16" fillId="27" borderId="0" xfId="0" applyFont="1" applyFill="1" applyBorder="1" applyAlignment="1" applyProtection="1">
      <alignment vertical="center" wrapText="1"/>
    </xf>
    <xf numFmtId="0" fontId="23" fillId="27" borderId="0" xfId="0" applyFont="1" applyFill="1" applyBorder="1" applyAlignment="1" applyProtection="1">
      <alignment vertical="center" wrapText="1"/>
    </xf>
    <xf numFmtId="0" fontId="23" fillId="27" borderId="50" xfId="53" applyFont="1" applyFill="1" applyBorder="1" applyAlignment="1" applyProtection="1">
      <alignment vertical="center"/>
    </xf>
    <xf numFmtId="0" fontId="23" fillId="27" borderId="51" xfId="53" applyFont="1" applyFill="1" applyBorder="1" applyAlignment="1" applyProtection="1">
      <alignment vertical="center"/>
    </xf>
    <xf numFmtId="0" fontId="23" fillId="27" borderId="0" xfId="53" applyFont="1" applyFill="1" applyBorder="1" applyAlignment="1" applyProtection="1">
      <alignment vertical="center"/>
    </xf>
    <xf numFmtId="14" fontId="23" fillId="27" borderId="0" xfId="53" applyNumberFormat="1" applyFont="1" applyFill="1" applyBorder="1" applyAlignment="1" applyProtection="1">
      <alignment horizontal="left" vertical="center"/>
    </xf>
    <xf numFmtId="0" fontId="16" fillId="27" borderId="0" xfId="0" applyFont="1" applyFill="1" applyBorder="1" applyAlignment="1" applyProtection="1">
      <alignment horizontal="center" vertical="center" wrapText="1"/>
    </xf>
    <xf numFmtId="49" fontId="28" fillId="26" borderId="50" xfId="0" applyNumberFormat="1" applyFont="1" applyFill="1" applyBorder="1" applyAlignment="1" applyProtection="1">
      <alignment horizontal="left" vertical="top" wrapText="1"/>
      <protection locked="0"/>
    </xf>
    <xf numFmtId="49" fontId="28" fillId="26" borderId="0" xfId="0" applyNumberFormat="1" applyFont="1" applyFill="1" applyBorder="1" applyAlignment="1" applyProtection="1">
      <alignment horizontal="left" vertical="top" wrapText="1"/>
      <protection locked="0"/>
    </xf>
    <xf numFmtId="0" fontId="28" fillId="26" borderId="53" xfId="0" applyFont="1" applyFill="1" applyBorder="1" applyAlignment="1" applyProtection="1">
      <alignment horizontal="left" vertical="top" wrapText="1"/>
    </xf>
    <xf numFmtId="49" fontId="28" fillId="26" borderId="32" xfId="0" applyNumberFormat="1" applyFont="1" applyFill="1" applyBorder="1" applyAlignment="1" applyProtection="1">
      <alignment horizontal="left" vertical="top" wrapText="1"/>
      <protection locked="0"/>
    </xf>
    <xf numFmtId="0" fontId="16" fillId="27" borderId="54" xfId="0" applyFont="1" applyFill="1" applyBorder="1" applyAlignment="1" applyProtection="1">
      <alignment horizontal="center" vertical="center" wrapText="1"/>
    </xf>
    <xf numFmtId="0" fontId="28" fillId="26" borderId="0" xfId="0" applyFont="1" applyFill="1" applyBorder="1" applyAlignment="1" applyProtection="1">
      <alignment horizontal="left" vertical="top" wrapText="1"/>
    </xf>
    <xf numFmtId="0" fontId="0" fillId="26" borderId="0" xfId="0" applyFill="1"/>
    <xf numFmtId="0" fontId="16" fillId="26" borderId="41" xfId="0" applyFont="1" applyFill="1" applyBorder="1" applyAlignment="1" applyProtection="1">
      <alignment vertical="top" wrapText="1"/>
    </xf>
    <xf numFmtId="0" fontId="49" fillId="27" borderId="0" xfId="47" quotePrefix="1" applyFont="1" applyFill="1" applyBorder="1" applyAlignment="1" applyProtection="1">
      <alignment horizontal="center" vertical="center"/>
    </xf>
    <xf numFmtId="49" fontId="16" fillId="27" borderId="0" xfId="0" applyNumberFormat="1" applyFont="1" applyFill="1" applyBorder="1" applyAlignment="1">
      <alignment wrapText="1"/>
    </xf>
    <xf numFmtId="49" fontId="23" fillId="27" borderId="0" xfId="53" applyNumberFormat="1" applyFont="1" applyFill="1" applyBorder="1" applyAlignment="1" applyProtection="1">
      <alignment horizontal="left" vertical="center"/>
    </xf>
    <xf numFmtId="49" fontId="27" fillId="27" borderId="0" xfId="0" quotePrefix="1" applyNumberFormat="1" applyFont="1" applyFill="1" applyBorder="1" applyAlignment="1" applyProtection="1">
      <alignment horizontal="center" vertical="top" wrapText="1"/>
    </xf>
    <xf numFmtId="49" fontId="16" fillId="27" borderId="0" xfId="0" applyNumberFormat="1" applyFont="1" applyFill="1" applyBorder="1" applyAlignment="1" applyProtection="1">
      <alignment horizontal="right" vertical="center"/>
      <protection locked="0"/>
    </xf>
    <xf numFmtId="49" fontId="0" fillId="26" borderId="0" xfId="0" applyNumberFormat="1" applyFill="1"/>
    <xf numFmtId="0" fontId="51" fillId="27" borderId="0" xfId="0" applyFont="1" applyFill="1" applyAlignment="1">
      <alignment wrapText="1"/>
    </xf>
    <xf numFmtId="0" fontId="56" fillId="27" borderId="0" xfId="66" applyFont="1" applyFill="1" applyBorder="1" applyAlignment="1" applyProtection="1">
      <alignment vertical="center" wrapText="1"/>
    </xf>
    <xf numFmtId="0" fontId="51" fillId="27" borderId="0" xfId="66" applyFont="1" applyFill="1" applyBorder="1" applyAlignment="1" applyProtection="1">
      <alignment horizontal="center" vertical="top" wrapText="1"/>
    </xf>
    <xf numFmtId="0" fontId="51" fillId="27" borderId="0" xfId="66" applyFont="1" applyFill="1" applyBorder="1" applyAlignment="1" applyProtection="1">
      <alignment vertical="center" wrapText="1"/>
    </xf>
    <xf numFmtId="0" fontId="51" fillId="27" borderId="0" xfId="0" applyFont="1" applyFill="1" applyBorder="1" applyAlignment="1">
      <alignment wrapText="1"/>
    </xf>
    <xf numFmtId="0" fontId="51" fillId="27" borderId="0" xfId="0" applyNumberFormat="1" applyFont="1" applyFill="1" applyBorder="1" applyAlignment="1">
      <alignment horizontal="center" vertical="top" wrapText="1"/>
    </xf>
    <xf numFmtId="49" fontId="51" fillId="27" borderId="0" xfId="0" applyNumberFormat="1" applyFont="1" applyFill="1" applyBorder="1" applyAlignment="1" applyProtection="1">
      <alignment horizontal="left" vertical="center"/>
    </xf>
    <xf numFmtId="0" fontId="51" fillId="26" borderId="0" xfId="0" applyFont="1" applyFill="1" applyBorder="1" applyAlignment="1">
      <alignment wrapText="1"/>
    </xf>
    <xf numFmtId="0" fontId="56" fillId="27" borderId="0" xfId="0" applyFont="1" applyFill="1" applyBorder="1" applyAlignment="1">
      <alignment wrapText="1"/>
    </xf>
    <xf numFmtId="0" fontId="56" fillId="27" borderId="0" xfId="0" applyFont="1" applyFill="1" applyBorder="1" applyAlignment="1">
      <alignment horizontal="center" wrapText="1"/>
    </xf>
    <xf numFmtId="0" fontId="51" fillId="27" borderId="0" xfId="0" applyFont="1" applyFill="1" applyBorder="1" applyAlignment="1">
      <alignment horizontal="center" vertical="top" wrapText="1"/>
    </xf>
    <xf numFmtId="0" fontId="56" fillId="27" borderId="50" xfId="53" applyFont="1" applyFill="1" applyBorder="1" applyAlignment="1" applyProtection="1">
      <alignment vertical="center"/>
    </xf>
    <xf numFmtId="0" fontId="56" fillId="27" borderId="0" xfId="66" applyFont="1" applyFill="1" applyBorder="1" applyAlignment="1">
      <alignment wrapText="1"/>
    </xf>
    <xf numFmtId="0" fontId="51" fillId="27" borderId="0" xfId="66" applyFont="1" applyFill="1" applyBorder="1" applyAlignment="1">
      <alignment wrapText="1"/>
    </xf>
    <xf numFmtId="0" fontId="51" fillId="27" borderId="0" xfId="0" applyFont="1" applyFill="1" applyBorder="1" applyAlignment="1" applyProtection="1">
      <alignment vertical="top"/>
    </xf>
    <xf numFmtId="0" fontId="56" fillId="27" borderId="51" xfId="53" applyFont="1" applyFill="1" applyBorder="1" applyAlignment="1" applyProtection="1">
      <alignment vertical="center"/>
    </xf>
    <xf numFmtId="0" fontId="56" fillId="27" borderId="0" xfId="53" applyFont="1" applyFill="1" applyBorder="1" applyAlignment="1" applyProtection="1">
      <alignment vertical="center"/>
    </xf>
    <xf numFmtId="14" fontId="56" fillId="27" borderId="0" xfId="53" applyNumberFormat="1" applyFont="1" applyFill="1" applyBorder="1" applyAlignment="1" applyProtection="1">
      <alignment horizontal="left" vertical="center"/>
    </xf>
    <xf numFmtId="0" fontId="51" fillId="27" borderId="0" xfId="66" applyFont="1" applyFill="1" applyBorder="1" applyAlignment="1" applyProtection="1">
      <alignment vertical="top"/>
    </xf>
    <xf numFmtId="49" fontId="51" fillId="27" borderId="0" xfId="66" applyNumberFormat="1" applyFont="1" applyFill="1" applyBorder="1" applyAlignment="1" applyProtection="1">
      <alignment horizontal="left" vertical="center"/>
    </xf>
    <xf numFmtId="49" fontId="51" fillId="26" borderId="0" xfId="66" applyNumberFormat="1" applyFont="1" applyFill="1" applyBorder="1" applyAlignment="1">
      <alignment horizontal="left" vertical="center"/>
    </xf>
    <xf numFmtId="0" fontId="56" fillId="27" borderId="0" xfId="66" applyFont="1" applyFill="1" applyBorder="1" applyAlignment="1">
      <alignment horizontal="left" vertical="center"/>
    </xf>
    <xf numFmtId="0" fontId="51" fillId="27" borderId="0" xfId="66" applyFont="1" applyFill="1" applyBorder="1" applyAlignment="1" applyProtection="1">
      <alignment horizontal="center" vertical="center" wrapText="1"/>
    </xf>
    <xf numFmtId="0" fontId="51" fillId="27" borderId="0" xfId="66" applyFont="1" applyFill="1" applyBorder="1" applyAlignment="1" applyProtection="1">
      <alignment horizontal="center" vertical="center"/>
    </xf>
    <xf numFmtId="16" fontId="57" fillId="27" borderId="0" xfId="66" quotePrefix="1" applyNumberFormat="1" applyFont="1" applyFill="1" applyBorder="1" applyAlignment="1" applyProtection="1">
      <alignment horizontal="center" vertical="top" wrapText="1"/>
    </xf>
    <xf numFmtId="49" fontId="57" fillId="26" borderId="0" xfId="66" applyNumberFormat="1" applyFont="1" applyFill="1" applyBorder="1" applyAlignment="1" applyProtection="1">
      <alignment vertical="top"/>
    </xf>
    <xf numFmtId="0" fontId="56" fillId="27" borderId="0" xfId="66" applyFont="1" applyFill="1" applyBorder="1" applyAlignment="1" applyProtection="1">
      <alignment vertical="top"/>
    </xf>
    <xf numFmtId="0" fontId="51" fillId="27" borderId="0" xfId="0" applyFont="1" applyFill="1" applyBorder="1" applyAlignment="1">
      <alignment vertical="top"/>
    </xf>
    <xf numFmtId="0" fontId="51" fillId="27" borderId="14" xfId="0" applyFont="1" applyFill="1" applyBorder="1" applyAlignment="1" applyProtection="1">
      <alignment horizontal="center" vertical="center"/>
      <protection locked="0"/>
    </xf>
    <xf numFmtId="49" fontId="56" fillId="27" borderId="0" xfId="66" applyNumberFormat="1" applyFont="1" applyFill="1" applyBorder="1" applyAlignment="1" applyProtection="1">
      <alignment horizontal="center" vertical="top" wrapText="1"/>
    </xf>
    <xf numFmtId="0" fontId="56" fillId="26" borderId="0" xfId="66" applyFont="1" applyFill="1" applyBorder="1" applyAlignment="1" applyProtection="1">
      <alignment horizontal="left" vertical="top" wrapText="1"/>
    </xf>
    <xf numFmtId="0" fontId="56" fillId="27" borderId="0" xfId="66" applyFont="1" applyFill="1" applyBorder="1" applyAlignment="1" applyProtection="1">
      <alignment horizontal="left" vertical="top" wrapText="1"/>
    </xf>
    <xf numFmtId="0" fontId="51" fillId="27" borderId="0" xfId="66" applyFont="1" applyFill="1" applyBorder="1" applyAlignment="1">
      <alignment vertical="top"/>
    </xf>
    <xf numFmtId="0" fontId="51" fillId="27" borderId="0" xfId="66" applyFont="1" applyFill="1" applyBorder="1" applyAlignment="1" applyProtection="1">
      <alignment horizontal="right" vertical="center"/>
      <protection locked="0"/>
    </xf>
    <xf numFmtId="49" fontId="58" fillId="26" borderId="50" xfId="66" applyNumberFormat="1" applyFont="1" applyFill="1" applyBorder="1" applyAlignment="1" applyProtection="1">
      <alignment horizontal="left" vertical="top" wrapText="1"/>
      <protection locked="0"/>
    </xf>
    <xf numFmtId="0" fontId="51" fillId="27" borderId="0" xfId="66" applyFont="1" applyFill="1" applyBorder="1" applyAlignment="1" applyProtection="1">
      <alignment horizontal="center" vertical="center"/>
      <protection locked="0"/>
    </xf>
    <xf numFmtId="49" fontId="51" fillId="27" borderId="0" xfId="66" applyNumberFormat="1" applyFont="1" applyFill="1" applyBorder="1" applyAlignment="1" applyProtection="1">
      <alignment horizontal="center" vertical="top" wrapText="1"/>
    </xf>
    <xf numFmtId="49" fontId="51" fillId="26" borderId="0" xfId="66" applyNumberFormat="1" applyFont="1" applyFill="1" applyBorder="1" applyAlignment="1" applyProtection="1">
      <alignment horizontal="left" vertical="top" wrapText="1"/>
    </xf>
    <xf numFmtId="0" fontId="56" fillId="27" borderId="0" xfId="66" applyFont="1" applyFill="1" applyBorder="1" applyAlignment="1" applyProtection="1">
      <alignment horizontal="left" vertical="top"/>
    </xf>
    <xf numFmtId="49" fontId="58" fillId="26" borderId="52" xfId="66" applyNumberFormat="1" applyFont="1" applyFill="1" applyBorder="1" applyAlignment="1" applyProtection="1">
      <alignment horizontal="left" vertical="top" wrapText="1"/>
      <protection locked="0"/>
    </xf>
    <xf numFmtId="49" fontId="58" fillId="26" borderId="0" xfId="66" applyNumberFormat="1" applyFont="1" applyFill="1" applyBorder="1" applyAlignment="1" applyProtection="1">
      <alignment horizontal="left" vertical="top" wrapText="1"/>
      <protection locked="0"/>
    </xf>
    <xf numFmtId="0" fontId="56" fillId="27" borderId="0" xfId="66" applyFont="1" applyFill="1" applyBorder="1" applyAlignment="1" applyProtection="1">
      <alignment horizontal="center" vertical="top"/>
    </xf>
    <xf numFmtId="49" fontId="51" fillId="27" borderId="0" xfId="66" applyNumberFormat="1" applyFont="1" applyFill="1" applyBorder="1" applyAlignment="1" applyProtection="1">
      <alignment horizontal="center" vertical="top"/>
    </xf>
    <xf numFmtId="0" fontId="58" fillId="26" borderId="53" xfId="66" applyFont="1" applyFill="1" applyBorder="1" applyAlignment="1" applyProtection="1">
      <alignment horizontal="left" vertical="top" wrapText="1"/>
    </xf>
    <xf numFmtId="0" fontId="51" fillId="26" borderId="0" xfId="66" applyFont="1" applyFill="1" applyBorder="1" applyAlignment="1" applyProtection="1">
      <alignment vertical="top"/>
    </xf>
    <xf numFmtId="49" fontId="58" fillId="26" borderId="25" xfId="66" applyNumberFormat="1" applyFont="1" applyFill="1" applyBorder="1" applyAlignment="1" applyProtection="1">
      <alignment horizontal="left" vertical="top" wrapText="1"/>
      <protection locked="0"/>
    </xf>
    <xf numFmtId="49" fontId="56" fillId="26" borderId="0" xfId="66" applyNumberFormat="1" applyFont="1" applyFill="1" applyBorder="1" applyAlignment="1" applyProtection="1">
      <alignment horizontal="left" vertical="top" wrapText="1"/>
    </xf>
    <xf numFmtId="0" fontId="51" fillId="26" borderId="0" xfId="0" applyFont="1" applyFill="1" applyBorder="1" applyAlignment="1" applyProtection="1">
      <alignment vertical="top"/>
    </xf>
    <xf numFmtId="0" fontId="51" fillId="26" borderId="0" xfId="0" applyFont="1" applyFill="1" applyBorder="1" applyAlignment="1">
      <alignment vertical="top"/>
    </xf>
    <xf numFmtId="0" fontId="59" fillId="26" borderId="0" xfId="66" applyFont="1" applyFill="1"/>
    <xf numFmtId="49" fontId="51" fillId="24" borderId="0" xfId="0" applyNumberFormat="1" applyFont="1" applyFill="1" applyBorder="1" applyAlignment="1" applyProtection="1">
      <alignment horizontal="center" vertical="top" wrapText="1"/>
    </xf>
    <xf numFmtId="49" fontId="51" fillId="27" borderId="0" xfId="0" applyNumberFormat="1" applyFont="1" applyFill="1" applyBorder="1" applyAlignment="1">
      <alignment horizontal="center" vertical="top" wrapText="1"/>
    </xf>
    <xf numFmtId="49" fontId="51" fillId="27" borderId="0" xfId="0" applyNumberFormat="1" applyFont="1" applyFill="1" applyBorder="1" applyAlignment="1" applyProtection="1">
      <alignment horizontal="center" vertical="top"/>
    </xf>
    <xf numFmtId="49" fontId="51" fillId="27" borderId="0" xfId="0" applyNumberFormat="1" applyFont="1" applyFill="1" applyBorder="1" applyAlignment="1">
      <alignment horizontal="center" vertical="top"/>
    </xf>
    <xf numFmtId="49" fontId="51" fillId="26" borderId="0" xfId="0" applyNumberFormat="1" applyFont="1" applyFill="1" applyBorder="1" applyAlignment="1">
      <alignment horizontal="center" vertical="top"/>
    </xf>
    <xf numFmtId="49" fontId="51" fillId="26" borderId="0" xfId="0" applyNumberFormat="1" applyFont="1" applyFill="1" applyBorder="1" applyAlignment="1" applyProtection="1">
      <alignment horizontal="center" vertical="top"/>
    </xf>
    <xf numFmtId="0" fontId="51" fillId="24" borderId="0" xfId="0" applyFont="1" applyFill="1" applyAlignment="1">
      <alignment wrapText="1"/>
    </xf>
    <xf numFmtId="0" fontId="51" fillId="24" borderId="0" xfId="0" applyFont="1" applyFill="1" applyBorder="1" applyAlignment="1" applyProtection="1">
      <alignment vertical="center" wrapText="1"/>
    </xf>
    <xf numFmtId="0" fontId="56" fillId="27" borderId="10" xfId="53" applyFont="1" applyFill="1" applyBorder="1" applyAlignment="1" applyProtection="1">
      <alignment vertical="center"/>
    </xf>
    <xf numFmtId="0" fontId="56" fillId="27" borderId="11" xfId="53" applyFont="1" applyFill="1" applyBorder="1" applyAlignment="1" applyProtection="1">
      <alignment vertical="center"/>
    </xf>
    <xf numFmtId="0" fontId="51" fillId="27" borderId="0" xfId="0" applyFont="1" applyFill="1" applyBorder="1" applyAlignment="1" applyProtection="1">
      <alignment horizontal="center" vertical="center"/>
    </xf>
    <xf numFmtId="49" fontId="51" fillId="26" borderId="0" xfId="0" applyNumberFormat="1" applyFont="1" applyFill="1" applyBorder="1" applyAlignment="1" applyProtection="1">
      <alignment vertical="top"/>
    </xf>
    <xf numFmtId="0" fontId="56" fillId="27" borderId="0" xfId="0" applyFont="1" applyFill="1" applyBorder="1" applyAlignment="1" applyProtection="1">
      <alignment horizontal="center" vertical="center"/>
    </xf>
    <xf numFmtId="0" fontId="51" fillId="27" borderId="0" xfId="0" applyFont="1" applyFill="1" applyBorder="1" applyAlignment="1" applyProtection="1">
      <alignment vertical="top" wrapText="1"/>
    </xf>
    <xf numFmtId="0" fontId="51" fillId="27" borderId="16" xfId="0" applyFont="1" applyFill="1" applyBorder="1" applyAlignment="1" applyProtection="1">
      <alignment horizontal="center" vertical="center" wrapText="1"/>
    </xf>
    <xf numFmtId="49" fontId="51" fillId="26" borderId="0" xfId="0" applyNumberFormat="1" applyFont="1" applyFill="1" applyBorder="1" applyAlignment="1">
      <alignment horizontal="left" vertical="center"/>
    </xf>
    <xf numFmtId="0" fontId="56" fillId="27" borderId="0" xfId="0" applyFont="1" applyFill="1" applyBorder="1" applyAlignment="1">
      <alignment horizontal="left" vertical="center"/>
    </xf>
    <xf numFmtId="0" fontId="60" fillId="27" borderId="0" xfId="0" applyFont="1" applyFill="1" applyBorder="1" applyAlignment="1" applyProtection="1">
      <alignment horizontal="center" vertical="center"/>
    </xf>
    <xf numFmtId="49" fontId="51" fillId="27" borderId="0" xfId="0" applyNumberFormat="1" applyFont="1" applyFill="1" applyBorder="1" applyAlignment="1" applyProtection="1">
      <alignment horizontal="center" vertical="top" wrapText="1"/>
    </xf>
    <xf numFmtId="0" fontId="56" fillId="27" borderId="0" xfId="0" applyFont="1" applyFill="1" applyBorder="1" applyAlignment="1" applyProtection="1">
      <alignment vertical="top"/>
    </xf>
    <xf numFmtId="0" fontId="56" fillId="27" borderId="0" xfId="0" applyFont="1" applyFill="1" applyBorder="1" applyAlignment="1" applyProtection="1">
      <alignment horizontal="center" vertical="top"/>
    </xf>
    <xf numFmtId="0" fontId="57" fillId="27" borderId="0" xfId="0" applyNumberFormat="1" applyFont="1" applyFill="1" applyBorder="1" applyAlignment="1" applyProtection="1">
      <alignment horizontal="center" vertical="top" wrapText="1"/>
    </xf>
    <xf numFmtId="49" fontId="57" fillId="26" borderId="0" xfId="0" applyNumberFormat="1" applyFont="1" applyFill="1" applyBorder="1" applyAlignment="1" applyProtection="1">
      <alignment vertical="top"/>
    </xf>
    <xf numFmtId="0" fontId="51" fillId="27" borderId="16" xfId="0" applyFont="1" applyFill="1" applyBorder="1" applyAlignment="1" applyProtection="1">
      <alignment horizontal="center" vertical="center"/>
      <protection locked="0"/>
    </xf>
    <xf numFmtId="0" fontId="56" fillId="26" borderId="0" xfId="0" applyFont="1" applyFill="1" applyBorder="1" applyAlignment="1" applyProtection="1">
      <alignment horizontal="left" vertical="top" wrapText="1"/>
    </xf>
    <xf numFmtId="0" fontId="56" fillId="27" borderId="0" xfId="0" applyFont="1" applyFill="1" applyBorder="1" applyAlignment="1" applyProtection="1">
      <alignment horizontal="center" vertical="top" wrapText="1"/>
    </xf>
    <xf numFmtId="0" fontId="51" fillId="27" borderId="0" xfId="0" applyFont="1" applyFill="1" applyBorder="1" applyAlignment="1" applyProtection="1">
      <alignment horizontal="center" vertical="center"/>
      <protection locked="0"/>
    </xf>
    <xf numFmtId="49" fontId="51" fillId="26" borderId="0" xfId="0" applyNumberFormat="1" applyFont="1" applyFill="1" applyBorder="1" applyAlignment="1" applyProtection="1">
      <alignment horizontal="left" vertical="top" wrapText="1"/>
    </xf>
    <xf numFmtId="0" fontId="51" fillId="27" borderId="0" xfId="0" applyFont="1" applyFill="1" applyBorder="1" applyAlignment="1">
      <alignment vertical="top" wrapText="1"/>
    </xf>
    <xf numFmtId="0" fontId="51" fillId="27" borderId="0" xfId="0" applyFont="1" applyFill="1" applyBorder="1" applyAlignment="1" applyProtection="1">
      <alignment horizontal="right" vertical="center"/>
      <protection locked="0"/>
    </xf>
    <xf numFmtId="49" fontId="58" fillId="26" borderId="10" xfId="0" applyNumberFormat="1" applyFont="1" applyFill="1" applyBorder="1" applyAlignment="1" applyProtection="1">
      <alignment horizontal="left" vertical="top" wrapText="1"/>
      <protection locked="0"/>
    </xf>
    <xf numFmtId="49" fontId="58" fillId="26" borderId="17" xfId="0" applyNumberFormat="1" applyFont="1" applyFill="1" applyBorder="1" applyAlignment="1" applyProtection="1">
      <alignment horizontal="left" vertical="top" wrapText="1"/>
      <protection locked="0"/>
    </xf>
    <xf numFmtId="0" fontId="58" fillId="26" borderId="12" xfId="0" applyFont="1" applyFill="1" applyBorder="1" applyAlignment="1" applyProtection="1">
      <alignment horizontal="left" vertical="top" wrapText="1"/>
    </xf>
    <xf numFmtId="0" fontId="51" fillId="26" borderId="28" xfId="0" applyFont="1" applyFill="1" applyBorder="1" applyAlignment="1" applyProtection="1">
      <alignment vertical="top" wrapText="1"/>
    </xf>
    <xf numFmtId="0" fontId="58" fillId="26" borderId="13" xfId="0" applyFont="1" applyFill="1" applyBorder="1" applyAlignment="1" applyProtection="1">
      <alignment horizontal="left" vertical="top" wrapText="1"/>
    </xf>
    <xf numFmtId="0" fontId="58" fillId="26" borderId="0" xfId="0" applyFont="1" applyFill="1" applyBorder="1" applyAlignment="1" applyProtection="1">
      <alignment horizontal="left" vertical="top" wrapText="1"/>
    </xf>
    <xf numFmtId="0" fontId="56" fillId="0" borderId="0" xfId="0" applyFont="1" applyFill="1" applyBorder="1" applyAlignment="1" applyProtection="1">
      <alignment horizontal="left" vertical="top" wrapText="1"/>
    </xf>
    <xf numFmtId="0" fontId="56" fillId="27" borderId="0" xfId="0" applyFont="1" applyFill="1" applyBorder="1" applyAlignment="1" applyProtection="1">
      <alignment horizontal="left" vertical="top"/>
    </xf>
    <xf numFmtId="0" fontId="56" fillId="27" borderId="0" xfId="0" applyFont="1" applyFill="1" applyBorder="1" applyAlignment="1" applyProtection="1">
      <alignment horizontal="left" vertical="top" wrapText="1"/>
    </xf>
    <xf numFmtId="49" fontId="56" fillId="0" borderId="0" xfId="0" applyNumberFormat="1" applyFont="1" applyFill="1" applyBorder="1" applyAlignment="1" applyProtection="1">
      <alignment horizontal="left" vertical="top" wrapText="1"/>
    </xf>
    <xf numFmtId="49" fontId="51" fillId="0" borderId="0" xfId="0" applyNumberFormat="1" applyFont="1" applyFill="1" applyBorder="1" applyAlignment="1" applyProtection="1">
      <alignment horizontal="center" vertical="top" wrapText="1"/>
    </xf>
    <xf numFmtId="0" fontId="51" fillId="27" borderId="0" xfId="0" quotePrefix="1" applyFont="1" applyFill="1" applyBorder="1" applyAlignment="1" applyProtection="1">
      <alignment vertical="top" wrapText="1"/>
    </xf>
    <xf numFmtId="0" fontId="51" fillId="26" borderId="14" xfId="0" applyFont="1" applyFill="1" applyBorder="1" applyAlignment="1" applyProtection="1">
      <alignment horizontal="center" vertical="center"/>
      <protection locked="0"/>
    </xf>
    <xf numFmtId="49" fontId="51" fillId="26" borderId="0" xfId="0" applyNumberFormat="1" applyFont="1" applyFill="1" applyBorder="1" applyAlignment="1" applyProtection="1">
      <alignment horizontal="center" vertical="top" wrapText="1"/>
    </xf>
    <xf numFmtId="49" fontId="56" fillId="26" borderId="0" xfId="0" applyNumberFormat="1" applyFont="1" applyFill="1" applyBorder="1" applyAlignment="1" applyProtection="1">
      <alignment horizontal="left" vertical="top" wrapText="1"/>
    </xf>
    <xf numFmtId="0" fontId="51" fillId="26" borderId="0" xfId="0" applyFont="1" applyFill="1" applyBorder="1" applyAlignment="1" applyProtection="1">
      <alignment vertical="top" wrapText="1"/>
    </xf>
    <xf numFmtId="0" fontId="51" fillId="26" borderId="0" xfId="0" applyFont="1" applyFill="1" applyBorder="1" applyAlignment="1" applyProtection="1">
      <alignment horizontal="center" vertical="center"/>
      <protection locked="0"/>
    </xf>
    <xf numFmtId="0" fontId="56" fillId="26" borderId="0" xfId="0" applyFont="1" applyFill="1" applyBorder="1" applyAlignment="1" applyProtection="1">
      <alignment horizontal="left" vertical="top"/>
    </xf>
    <xf numFmtId="0" fontId="51" fillId="26" borderId="0" xfId="0" applyFont="1" applyFill="1" applyBorder="1" applyAlignment="1">
      <alignment vertical="top" wrapText="1"/>
    </xf>
    <xf numFmtId="0" fontId="51" fillId="26" borderId="0" xfId="0" applyFont="1" applyFill="1" applyBorder="1" applyAlignment="1" applyProtection="1">
      <alignment horizontal="right" vertical="center"/>
      <protection locked="0"/>
    </xf>
    <xf numFmtId="0" fontId="56" fillId="26" borderId="10" xfId="0" applyFont="1" applyFill="1" applyBorder="1" applyAlignment="1" applyProtection="1">
      <alignment horizontal="left" vertical="top" wrapText="1"/>
    </xf>
    <xf numFmtId="0" fontId="51" fillId="26" borderId="0" xfId="0" applyFont="1" applyFill="1" applyBorder="1" applyAlignment="1" applyProtection="1">
      <alignment horizontal="center" vertical="center"/>
    </xf>
    <xf numFmtId="0" fontId="56" fillId="26" borderId="0" xfId="0" applyFont="1" applyFill="1" applyBorder="1" applyAlignment="1" applyProtection="1">
      <alignment vertical="top"/>
    </xf>
    <xf numFmtId="0" fontId="51" fillId="24" borderId="0" xfId="0" applyFont="1" applyFill="1" applyBorder="1" applyAlignment="1" applyProtection="1">
      <alignment horizontal="center" vertical="top" wrapText="1"/>
    </xf>
    <xf numFmtId="0" fontId="51" fillId="27" borderId="0" xfId="0" applyFont="1" applyFill="1" applyBorder="1" applyAlignment="1" applyProtection="1">
      <alignment horizontal="center" vertical="top"/>
    </xf>
    <xf numFmtId="0" fontId="57" fillId="27" borderId="0" xfId="0" applyFont="1" applyFill="1" applyBorder="1" applyAlignment="1" applyProtection="1">
      <alignment horizontal="center" vertical="top"/>
    </xf>
    <xf numFmtId="0" fontId="51" fillId="27" borderId="0" xfId="0" applyFont="1" applyFill="1" applyBorder="1" applyAlignment="1">
      <alignment horizontal="center" vertical="top"/>
    </xf>
    <xf numFmtId="49" fontId="51" fillId="26" borderId="0" xfId="0" applyNumberFormat="1" applyFont="1" applyFill="1" applyBorder="1" applyAlignment="1" applyProtection="1">
      <alignment horizontal="left" vertical="top"/>
    </xf>
    <xf numFmtId="0" fontId="58" fillId="27" borderId="0" xfId="0" applyFont="1" applyFill="1" applyBorder="1" applyAlignment="1" applyProtection="1">
      <alignment horizontal="center" vertical="top" wrapText="1"/>
    </xf>
    <xf numFmtId="49" fontId="57" fillId="27" borderId="0" xfId="0" applyNumberFormat="1" applyFont="1" applyFill="1" applyBorder="1" applyAlignment="1" applyProtection="1">
      <alignment horizontal="center" vertical="top" wrapText="1"/>
    </xf>
    <xf numFmtId="0" fontId="57" fillId="27" borderId="0" xfId="0" applyFont="1" applyFill="1" applyBorder="1" applyAlignment="1" applyProtection="1">
      <alignment vertical="top"/>
    </xf>
    <xf numFmtId="0" fontId="61" fillId="27" borderId="0" xfId="47" applyFont="1" applyFill="1" applyBorder="1" applyAlignment="1" applyProtection="1">
      <alignment vertical="top"/>
    </xf>
    <xf numFmtId="0" fontId="61" fillId="27" borderId="0" xfId="47" applyFont="1" applyFill="1" applyBorder="1" applyAlignment="1" applyProtection="1">
      <alignment horizontal="center" vertical="center"/>
    </xf>
    <xf numFmtId="0" fontId="61" fillId="27" borderId="0" xfId="47" applyFont="1" applyFill="1" applyBorder="1" applyAlignment="1" applyProtection="1">
      <alignment horizontal="center" vertical="top"/>
    </xf>
    <xf numFmtId="0" fontId="51" fillId="0" borderId="0" xfId="0" applyFont="1" applyFill="1" applyBorder="1" applyAlignment="1" applyProtection="1">
      <alignment vertical="top"/>
    </xf>
    <xf numFmtId="0" fontId="51" fillId="26" borderId="16" xfId="0" applyFont="1" applyFill="1" applyBorder="1" applyAlignment="1" applyProtection="1">
      <alignment horizontal="center" vertical="center"/>
      <protection locked="0"/>
    </xf>
    <xf numFmtId="0" fontId="56" fillId="26" borderId="0" xfId="0" applyFont="1" applyFill="1" applyBorder="1" applyAlignment="1" applyProtection="1">
      <alignment horizontal="center" vertical="top" wrapText="1"/>
    </xf>
    <xf numFmtId="0" fontId="51" fillId="26" borderId="0" xfId="0" applyFont="1" applyFill="1" applyBorder="1" applyAlignment="1" applyProtection="1">
      <alignment horizontal="center" vertical="top"/>
    </xf>
    <xf numFmtId="0" fontId="56" fillId="26" borderId="0" xfId="0" applyFont="1" applyFill="1" applyBorder="1" applyAlignment="1" applyProtection="1">
      <alignment horizontal="center" vertical="top"/>
    </xf>
    <xf numFmtId="0" fontId="51" fillId="26" borderId="0" xfId="0" applyFont="1" applyFill="1" applyBorder="1" applyAlignment="1">
      <alignment horizontal="center" vertical="top"/>
    </xf>
    <xf numFmtId="49" fontId="57" fillId="26" borderId="0" xfId="0" applyNumberFormat="1" applyFont="1" applyFill="1" applyBorder="1" applyAlignment="1" applyProtection="1">
      <alignment vertical="top" wrapText="1"/>
    </xf>
    <xf numFmtId="0" fontId="58" fillId="26" borderId="0" xfId="0" applyFont="1" applyFill="1" applyBorder="1" applyAlignment="1" applyProtection="1">
      <alignment horizontal="center" vertical="top" wrapText="1"/>
    </xf>
    <xf numFmtId="0" fontId="62" fillId="26" borderId="13" xfId="0" applyFont="1" applyFill="1" applyBorder="1" applyAlignment="1" applyProtection="1">
      <alignment horizontal="left" vertical="top" wrapText="1"/>
    </xf>
    <xf numFmtId="0" fontId="56" fillId="27" borderId="0" xfId="0" applyFont="1" applyFill="1" applyBorder="1" applyAlignment="1" applyProtection="1">
      <alignment vertical="top" wrapText="1"/>
    </xf>
    <xf numFmtId="2" fontId="36" fillId="24" borderId="31" xfId="53"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center" vertical="top" wrapText="1"/>
    </xf>
    <xf numFmtId="0" fontId="56" fillId="39" borderId="0" xfId="66" applyFont="1" applyFill="1" applyBorder="1" applyAlignment="1">
      <alignment horizontal="center" vertical="top" wrapText="1"/>
    </xf>
    <xf numFmtId="0" fontId="51" fillId="39" borderId="52" xfId="66" applyFont="1" applyFill="1" applyBorder="1" applyAlignment="1">
      <alignment vertical="top"/>
    </xf>
    <xf numFmtId="0" fontId="53" fillId="29" borderId="42" xfId="0" applyFont="1" applyFill="1" applyBorder="1" applyAlignment="1">
      <alignment horizontal="left" vertical="center" wrapText="1"/>
    </xf>
    <xf numFmtId="0" fontId="53" fillId="26" borderId="41" xfId="0" applyFont="1" applyFill="1" applyBorder="1" applyAlignment="1">
      <alignment horizontal="left" vertical="center" wrapText="1"/>
    </xf>
    <xf numFmtId="49" fontId="43" fillId="24" borderId="19" xfId="47" applyNumberFormat="1" applyFont="1" applyFill="1" applyBorder="1" applyProtection="1"/>
    <xf numFmtId="0" fontId="26" fillId="24" borderId="19" xfId="0" applyFont="1" applyFill="1" applyBorder="1" applyAlignment="1" applyProtection="1"/>
    <xf numFmtId="0" fontId="16" fillId="24" borderId="19" xfId="53" applyFont="1" applyFill="1" applyBorder="1" applyProtection="1"/>
    <xf numFmtId="0" fontId="39" fillId="24" borderId="19" xfId="53" applyFont="1" applyFill="1" applyBorder="1" applyAlignment="1" applyProtection="1">
      <alignment horizontal="center"/>
    </xf>
    <xf numFmtId="2" fontId="64" fillId="24" borderId="30" xfId="53" applyNumberFormat="1" applyFont="1" applyFill="1" applyBorder="1" applyAlignment="1" applyProtection="1">
      <alignment horizontal="center" vertical="center"/>
    </xf>
    <xf numFmtId="0" fontId="39" fillId="24" borderId="0" xfId="53" applyFont="1" applyFill="1" applyBorder="1" applyAlignment="1" applyProtection="1">
      <alignment horizontal="center"/>
    </xf>
    <xf numFmtId="2" fontId="26" fillId="24" borderId="0" xfId="53" applyNumberFormat="1" applyFont="1" applyFill="1" applyBorder="1" applyAlignment="1" applyProtection="1">
      <alignment vertical="center"/>
    </xf>
    <xf numFmtId="49" fontId="43" fillId="24" borderId="10" xfId="47" quotePrefix="1" applyNumberFormat="1" applyFont="1" applyFill="1" applyBorder="1" applyAlignment="1" applyProtection="1">
      <alignment wrapText="1"/>
    </xf>
    <xf numFmtId="49" fontId="43" fillId="0" borderId="50" xfId="47" quotePrefix="1" applyNumberFormat="1" applyFont="1" applyBorder="1"/>
    <xf numFmtId="49" fontId="43" fillId="24" borderId="10" xfId="47" quotePrefix="1" applyNumberFormat="1" applyFont="1" applyFill="1" applyBorder="1" applyProtection="1"/>
    <xf numFmtId="0" fontId="16" fillId="0" borderId="0" xfId="0" applyFont="1" applyAlignment="1">
      <alignment wrapText="1"/>
    </xf>
    <xf numFmtId="49" fontId="51" fillId="27" borderId="0" xfId="0" applyNumberFormat="1" applyFont="1" applyFill="1" applyBorder="1" applyAlignment="1">
      <alignment horizontal="center" vertical="center" wrapText="1"/>
    </xf>
    <xf numFmtId="49" fontId="51" fillId="27" borderId="0" xfId="0" applyNumberFormat="1" applyFont="1" applyFill="1" applyBorder="1" applyAlignment="1" applyProtection="1">
      <alignment horizontal="center" vertical="center"/>
    </xf>
    <xf numFmtId="49" fontId="51" fillId="27" borderId="0" xfId="0" applyNumberFormat="1" applyFont="1" applyFill="1" applyBorder="1" applyAlignment="1">
      <alignment horizontal="center" vertical="center"/>
    </xf>
    <xf numFmtId="49" fontId="51" fillId="26" borderId="0" xfId="0" applyNumberFormat="1" applyFont="1" applyFill="1" applyBorder="1" applyAlignment="1">
      <alignment horizontal="center" vertical="center"/>
    </xf>
    <xf numFmtId="49" fontId="51" fillId="26" borderId="0" xfId="0" applyNumberFormat="1" applyFont="1" applyFill="1" applyBorder="1" applyAlignment="1" applyProtection="1">
      <alignment horizontal="center" vertical="center"/>
    </xf>
    <xf numFmtId="0" fontId="23" fillId="0" borderId="0" xfId="0" applyFont="1" applyAlignment="1">
      <alignment horizontal="left" vertical="top" wrapText="1"/>
    </xf>
    <xf numFmtId="0" fontId="54" fillId="0" borderId="16" xfId="0" applyFont="1" applyFill="1" applyBorder="1" applyAlignment="1">
      <alignment horizontal="left" vertical="center" wrapText="1"/>
    </xf>
    <xf numFmtId="0" fontId="54" fillId="28" borderId="36" xfId="0" applyFont="1" applyFill="1" applyBorder="1" applyAlignment="1">
      <alignment horizontal="left" vertical="center" wrapText="1"/>
    </xf>
    <xf numFmtId="0" fontId="54" fillId="28" borderId="42" xfId="0" applyFont="1" applyFill="1" applyBorder="1" applyAlignment="1">
      <alignment horizontal="left" vertical="center" wrapText="1"/>
    </xf>
    <xf numFmtId="0" fontId="54" fillId="28" borderId="17" xfId="0" applyFont="1" applyFill="1" applyBorder="1" applyAlignment="1">
      <alignment horizontal="left" vertical="center" wrapText="1"/>
    </xf>
    <xf numFmtId="0" fontId="54" fillId="28" borderId="44" xfId="0" applyFont="1" applyFill="1" applyBorder="1" applyAlignment="1">
      <alignment horizontal="left" vertical="center" wrapText="1"/>
    </xf>
    <xf numFmtId="0" fontId="54" fillId="28" borderId="62" xfId="0" applyFont="1" applyFill="1" applyBorder="1" applyAlignment="1">
      <alignment horizontal="left" vertical="center" wrapText="1"/>
    </xf>
    <xf numFmtId="0" fontId="54" fillId="28" borderId="63" xfId="0" applyFont="1" applyFill="1" applyBorder="1" applyAlignment="1">
      <alignment horizontal="left" vertical="center" wrapText="1"/>
    </xf>
    <xf numFmtId="0" fontId="16" fillId="0" borderId="64" xfId="65" applyFont="1" applyFill="1" applyBorder="1" applyAlignment="1">
      <alignment horizontal="left" vertical="center" wrapText="1"/>
    </xf>
    <xf numFmtId="0" fontId="54" fillId="28" borderId="45" xfId="0" applyFont="1" applyFill="1" applyBorder="1" applyAlignment="1">
      <alignment horizontal="left" vertical="center" wrapText="1"/>
    </xf>
    <xf numFmtId="0" fontId="65" fillId="0" borderId="0" xfId="0" applyFont="1" applyAlignment="1">
      <alignment horizontal="left" vertical="center" wrapText="1"/>
    </xf>
    <xf numFmtId="0" fontId="16" fillId="24" borderId="65" xfId="53" applyFont="1" applyFill="1" applyBorder="1" applyAlignment="1" applyProtection="1">
      <alignment wrapText="1"/>
    </xf>
    <xf numFmtId="49" fontId="43" fillId="24" borderId="0" xfId="47" applyNumberFormat="1" applyFont="1" applyFill="1" applyBorder="1" applyProtection="1"/>
    <xf numFmtId="0" fontId="43" fillId="0" borderId="17" xfId="47" quotePrefix="1" applyFont="1" applyBorder="1"/>
    <xf numFmtId="0" fontId="67" fillId="24" borderId="0" xfId="53" applyFont="1" applyFill="1" applyBorder="1" applyProtection="1"/>
    <xf numFmtId="0" fontId="68" fillId="31" borderId="52" xfId="0" applyFont="1" applyFill="1" applyBorder="1" applyAlignment="1">
      <alignment vertical="top" wrapText="1"/>
    </xf>
    <xf numFmtId="0" fontId="69" fillId="28" borderId="52" xfId="0" applyFont="1" applyFill="1" applyBorder="1" applyAlignment="1">
      <alignment vertical="top" wrapText="1"/>
    </xf>
    <xf numFmtId="0" fontId="69" fillId="32" borderId="52" xfId="0" applyFont="1" applyFill="1" applyBorder="1" applyAlignment="1">
      <alignment vertical="top" wrapText="1"/>
    </xf>
    <xf numFmtId="0" fontId="69" fillId="30" borderId="52" xfId="0" applyFont="1" applyFill="1" applyBorder="1" applyAlignment="1">
      <alignment vertical="top" wrapText="1"/>
    </xf>
    <xf numFmtId="0" fontId="70" fillId="33" borderId="52" xfId="0" applyFont="1" applyFill="1" applyBorder="1" applyAlignment="1">
      <alignment vertical="top" wrapText="1"/>
    </xf>
    <xf numFmtId="0" fontId="71" fillId="31" borderId="55" xfId="0" applyFont="1" applyFill="1" applyBorder="1" applyAlignment="1">
      <alignment vertical="top" wrapText="1"/>
    </xf>
    <xf numFmtId="0" fontId="67" fillId="26" borderId="55" xfId="0" applyFont="1" applyFill="1" applyBorder="1" applyAlignment="1">
      <alignment vertical="top" wrapText="1"/>
    </xf>
    <xf numFmtId="0" fontId="67" fillId="34" borderId="55" xfId="0" applyFont="1" applyFill="1" applyBorder="1" applyAlignment="1">
      <alignment vertical="top" wrapText="1"/>
    </xf>
    <xf numFmtId="0" fontId="67" fillId="35" borderId="55" xfId="0" applyFont="1" applyFill="1" applyBorder="1" applyAlignment="1">
      <alignment vertical="top" wrapText="1"/>
    </xf>
    <xf numFmtId="0" fontId="72" fillId="36" borderId="55" xfId="0" applyFont="1" applyFill="1" applyBorder="1" applyAlignment="1">
      <alignment vertical="top" wrapText="1"/>
    </xf>
    <xf numFmtId="0" fontId="71" fillId="26" borderId="30" xfId="0" applyFont="1" applyFill="1" applyBorder="1" applyAlignment="1">
      <alignment vertical="top" wrapText="1"/>
    </xf>
    <xf numFmtId="0" fontId="67" fillId="26" borderId="30" xfId="0" applyFont="1" applyFill="1" applyBorder="1" applyAlignment="1">
      <alignment vertical="top" wrapText="1"/>
    </xf>
    <xf numFmtId="0" fontId="72" fillId="26" borderId="30" xfId="0" applyFont="1" applyFill="1" applyBorder="1" applyAlignment="1">
      <alignment vertical="top" wrapText="1"/>
    </xf>
    <xf numFmtId="0" fontId="73" fillId="31" borderId="39" xfId="0" applyFont="1" applyFill="1" applyBorder="1" applyAlignment="1">
      <alignment vertical="top" wrapText="1"/>
    </xf>
    <xf numFmtId="0" fontId="67" fillId="26" borderId="39" xfId="0" applyFont="1" applyFill="1" applyBorder="1" applyAlignment="1">
      <alignment vertical="top" wrapText="1"/>
    </xf>
    <xf numFmtId="0" fontId="67" fillId="34" borderId="39" xfId="0" applyFont="1" applyFill="1" applyBorder="1" applyAlignment="1">
      <alignment vertical="top" wrapText="1"/>
    </xf>
    <xf numFmtId="0" fontId="67" fillId="35" borderId="39" xfId="0" applyFont="1" applyFill="1" applyBorder="1" applyAlignment="1">
      <alignment vertical="top" wrapText="1"/>
    </xf>
    <xf numFmtId="0" fontId="72" fillId="36" borderId="39" xfId="0" applyFont="1" applyFill="1" applyBorder="1" applyAlignment="1">
      <alignment vertical="top" wrapText="1"/>
    </xf>
    <xf numFmtId="0" fontId="71" fillId="31" borderId="52" xfId="0" applyFont="1" applyFill="1" applyBorder="1" applyAlignment="1">
      <alignment vertical="top" wrapText="1"/>
    </xf>
    <xf numFmtId="0" fontId="67" fillId="26" borderId="52" xfId="0" applyFont="1" applyFill="1" applyBorder="1" applyAlignment="1">
      <alignment vertical="top" wrapText="1"/>
    </xf>
    <xf numFmtId="0" fontId="67" fillId="34" borderId="52" xfId="0" applyFont="1" applyFill="1" applyBorder="1" applyAlignment="1">
      <alignment vertical="top" wrapText="1"/>
    </xf>
    <xf numFmtId="0" fontId="67" fillId="35" borderId="52" xfId="0" applyFont="1" applyFill="1" applyBorder="1" applyAlignment="1">
      <alignment vertical="top" wrapText="1"/>
    </xf>
    <xf numFmtId="0" fontId="72" fillId="36" borderId="52" xfId="0" applyFont="1" applyFill="1" applyBorder="1" applyAlignment="1">
      <alignment vertical="top" wrapText="1"/>
    </xf>
    <xf numFmtId="0" fontId="74" fillId="26" borderId="55" xfId="0" applyFont="1" applyFill="1" applyBorder="1" applyAlignment="1">
      <alignment vertical="top" wrapText="1"/>
    </xf>
    <xf numFmtId="0" fontId="74" fillId="26" borderId="30" xfId="0" applyFont="1" applyFill="1" applyBorder="1" applyAlignment="1">
      <alignment vertical="top" wrapText="1"/>
    </xf>
    <xf numFmtId="0" fontId="74" fillId="26" borderId="52" xfId="0" applyFont="1" applyFill="1" applyBorder="1" applyAlignment="1">
      <alignment vertical="top" wrapText="1"/>
    </xf>
    <xf numFmtId="0" fontId="67" fillId="26" borderId="52" xfId="0" quotePrefix="1" applyFont="1" applyFill="1" applyBorder="1" applyAlignment="1">
      <alignment vertical="top" wrapText="1"/>
    </xf>
    <xf numFmtId="0" fontId="74" fillId="26" borderId="52" xfId="0" quotePrefix="1" applyFont="1" applyFill="1" applyBorder="1" applyAlignment="1">
      <alignment vertical="top" wrapText="1"/>
    </xf>
    <xf numFmtId="0" fontId="23" fillId="31" borderId="59" xfId="0" applyFont="1" applyFill="1" applyBorder="1" applyAlignment="1">
      <alignment wrapText="1"/>
    </xf>
    <xf numFmtId="0" fontId="23" fillId="31" borderId="60" xfId="0" applyFont="1" applyFill="1" applyBorder="1" applyAlignment="1">
      <alignment horizontal="center" vertical="center"/>
    </xf>
    <xf numFmtId="0" fontId="23" fillId="31" borderId="61" xfId="0" applyFont="1" applyFill="1" applyBorder="1" applyAlignment="1">
      <alignment horizontal="center" vertical="center"/>
    </xf>
    <xf numFmtId="0" fontId="77" fillId="0" borderId="42" xfId="0" applyFont="1" applyBorder="1" applyAlignment="1">
      <alignment wrapText="1"/>
    </xf>
    <xf numFmtId="0" fontId="16" fillId="0" borderId="52" xfId="0" applyFont="1" applyBorder="1" applyAlignment="1">
      <alignment horizontal="center" vertical="center"/>
    </xf>
    <xf numFmtId="0" fontId="16" fillId="0" borderId="43" xfId="0" applyFont="1" applyBorder="1" applyAlignment="1">
      <alignment horizontal="center" vertical="center"/>
    </xf>
    <xf numFmtId="0" fontId="77" fillId="0" borderId="46" xfId="0" applyFont="1" applyBorder="1" applyAlignment="1">
      <alignment wrapText="1"/>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69" fillId="38" borderId="59" xfId="0" applyFont="1" applyFill="1" applyBorder="1" applyAlignment="1">
      <alignment horizontal="left" vertical="top" wrapText="1"/>
    </xf>
    <xf numFmtId="0" fontId="69" fillId="38" borderId="60" xfId="0" applyFont="1" applyFill="1" applyBorder="1" applyAlignment="1">
      <alignment horizontal="left" vertical="top" wrapText="1"/>
    </xf>
    <xf numFmtId="0" fontId="69" fillId="38" borderId="61" xfId="0" applyFont="1" applyFill="1" applyBorder="1" applyAlignment="1">
      <alignment horizontal="left" vertical="top" wrapText="1"/>
    </xf>
    <xf numFmtId="0" fontId="69" fillId="0" borderId="42" xfId="0" applyFont="1" applyBorder="1" applyAlignment="1">
      <alignment horizontal="left" vertical="top" wrapText="1"/>
    </xf>
    <xf numFmtId="0" fontId="16" fillId="0" borderId="17" xfId="0" applyFont="1" applyBorder="1" applyAlignment="1">
      <alignment horizontal="left" vertical="top" wrapText="1"/>
    </xf>
    <xf numFmtId="0" fontId="16" fillId="0" borderId="43" xfId="0" applyFont="1" applyBorder="1" applyAlignment="1">
      <alignment horizontal="left" vertical="top" wrapText="1"/>
    </xf>
    <xf numFmtId="0" fontId="78" fillId="0" borderId="42" xfId="0" applyFont="1" applyBorder="1" applyAlignment="1">
      <alignment horizontal="left" vertical="top" wrapText="1"/>
    </xf>
    <xf numFmtId="0" fontId="16" fillId="0" borderId="42" xfId="0" applyFont="1" applyBorder="1" applyAlignment="1">
      <alignment horizontal="left" vertical="top" wrapText="1"/>
    </xf>
    <xf numFmtId="0" fontId="16" fillId="0" borderId="46" xfId="0" applyFont="1" applyBorder="1" applyAlignment="1">
      <alignment horizontal="left" vertical="top" wrapText="1"/>
    </xf>
    <xf numFmtId="0" fontId="16" fillId="0" borderId="48" xfId="0" applyFont="1" applyBorder="1" applyAlignment="1">
      <alignment horizontal="left" vertical="top" wrapText="1"/>
    </xf>
    <xf numFmtId="0" fontId="16" fillId="0" borderId="47" xfId="0" applyFont="1" applyBorder="1" applyAlignment="1">
      <alignment horizontal="left" vertical="top" wrapText="1"/>
    </xf>
    <xf numFmtId="0" fontId="69" fillId="0" borderId="46" xfId="0" applyFont="1" applyBorder="1" applyAlignment="1">
      <alignment horizontal="left" vertical="top" wrapText="1"/>
    </xf>
    <xf numFmtId="0" fontId="22" fillId="24" borderId="0" xfId="0" applyFont="1" applyFill="1" applyBorder="1" applyAlignment="1" applyProtection="1">
      <alignment horizontal="left" vertical="center" wrapText="1"/>
    </xf>
    <xf numFmtId="0" fontId="16" fillId="0" borderId="0" xfId="0" applyFont="1" applyAlignment="1">
      <alignment vertical="center" wrapText="1"/>
    </xf>
    <xf numFmtId="0" fontId="16" fillId="24" borderId="27" xfId="53" applyFont="1" applyFill="1" applyBorder="1" applyAlignment="1" applyProtection="1"/>
    <xf numFmtId="0" fontId="23" fillId="24" borderId="29" xfId="53" applyFont="1" applyFill="1" applyBorder="1" applyAlignment="1" applyProtection="1">
      <alignment horizontal="left" vertical="center" wrapText="1"/>
    </xf>
    <xf numFmtId="0" fontId="23" fillId="24" borderId="30" xfId="53" applyFont="1" applyFill="1" applyBorder="1" applyAlignment="1" applyProtection="1">
      <alignment horizontal="left" vertical="center" wrapText="1"/>
    </xf>
    <xf numFmtId="0" fontId="56" fillId="27" borderId="10" xfId="53" applyFont="1" applyFill="1" applyBorder="1" applyAlignment="1" applyProtection="1">
      <alignment horizontal="left" vertical="center"/>
    </xf>
    <xf numFmtId="14" fontId="56" fillId="27" borderId="10" xfId="53" applyNumberFormat="1" applyFont="1" applyFill="1" applyBorder="1" applyAlignment="1" applyProtection="1">
      <alignment horizontal="left" vertical="center"/>
    </xf>
    <xf numFmtId="0" fontId="55" fillId="24" borderId="0" xfId="0" applyFont="1" applyFill="1" applyBorder="1" applyAlignment="1" applyProtection="1">
      <alignment horizontal="left" vertical="center" wrapText="1"/>
    </xf>
    <xf numFmtId="0" fontId="51" fillId="0" borderId="0" xfId="0" applyFont="1" applyAlignment="1">
      <alignment vertical="center" wrapText="1"/>
    </xf>
    <xf numFmtId="0" fontId="22" fillId="27" borderId="0" xfId="0" applyFont="1" applyFill="1" applyBorder="1" applyAlignment="1" applyProtection="1">
      <alignment horizontal="left" vertical="center" wrapText="1"/>
    </xf>
    <xf numFmtId="0" fontId="0" fillId="0" borderId="0" xfId="0" applyAlignment="1">
      <alignment vertical="center" wrapText="1"/>
    </xf>
    <xf numFmtId="0" fontId="56" fillId="27" borderId="50" xfId="53" applyFont="1" applyFill="1" applyBorder="1" applyAlignment="1" applyProtection="1">
      <alignment horizontal="left" vertical="center"/>
    </xf>
    <xf numFmtId="14" fontId="56" fillId="27" borderId="50" xfId="53" applyNumberFormat="1" applyFont="1" applyFill="1" applyBorder="1" applyAlignment="1" applyProtection="1">
      <alignment horizontal="left" vertical="center"/>
    </xf>
    <xf numFmtId="0" fontId="55" fillId="27" borderId="0" xfId="66" applyFont="1" applyFill="1" applyBorder="1" applyAlignment="1" applyProtection="1">
      <alignment horizontal="left" vertical="center" wrapText="1"/>
    </xf>
    <xf numFmtId="0" fontId="51" fillId="26" borderId="0" xfId="0" applyFont="1" applyFill="1" applyAlignment="1">
      <alignment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16" fontId="16" fillId="0" borderId="33" xfId="0" applyNumberFormat="1" applyFont="1" applyFill="1" applyBorder="1" applyAlignment="1">
      <alignment horizontal="center" vertical="center" wrapText="1"/>
    </xf>
    <xf numFmtId="16" fontId="16" fillId="0" borderId="35" xfId="0" applyNumberFormat="1" applyFont="1" applyFill="1" applyBorder="1" applyAlignment="1">
      <alignment horizontal="center" vertical="center" wrapText="1"/>
    </xf>
    <xf numFmtId="16" fontId="16" fillId="0" borderId="34" xfId="0" applyNumberFormat="1" applyFont="1" applyFill="1" applyBorder="1" applyAlignment="1">
      <alignment horizontal="center" vertical="center" wrapText="1"/>
    </xf>
    <xf numFmtId="0" fontId="19" fillId="37" borderId="56" xfId="0" applyFont="1" applyFill="1" applyBorder="1" applyAlignment="1">
      <alignment horizontal="center" vertical="center"/>
    </xf>
    <xf numFmtId="0" fontId="16" fillId="0" borderId="58" xfId="0" applyFont="1" applyBorder="1" applyAlignment="1">
      <alignment horizontal="center" vertical="center"/>
    </xf>
    <xf numFmtId="0" fontId="19" fillId="37" borderId="57" xfId="0" applyFont="1" applyFill="1" applyBorder="1" applyAlignment="1">
      <alignment horizontal="center" vertical="center"/>
    </xf>
    <xf numFmtId="0" fontId="19" fillId="37" borderId="58" xfId="0" applyFont="1" applyFill="1" applyBorder="1" applyAlignment="1">
      <alignment horizontal="center" vertical="center"/>
    </xf>
    <xf numFmtId="0" fontId="16" fillId="0" borderId="57" xfId="0" applyFont="1" applyBorder="1" applyAlignment="1">
      <alignment horizontal="center" vertical="center"/>
    </xf>
    <xf numFmtId="0" fontId="22" fillId="24" borderId="0" xfId="54" applyFont="1" applyFill="1" applyBorder="1" applyAlignment="1" applyProtection="1">
      <alignment horizontal="left" vertical="center" wrapText="1"/>
    </xf>
    <xf numFmtId="0" fontId="47" fillId="0" borderId="0" xfId="0" applyFont="1" applyAlignment="1">
      <alignment horizontal="left" vertical="center" wrapText="1"/>
    </xf>
  </cellXfs>
  <cellStyles count="67">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Hyperlink" xfId="47" builtinId="8"/>
    <cellStyle name="Linked Cell" xfId="62"/>
    <cellStyle name="Neutral" xfId="49" builtinId="28" customBuiltin="1"/>
    <cellStyle name="Normal 3" xfId="65"/>
    <cellStyle name="Note" xfId="50"/>
    <cellStyle name="Standard" xfId="0" builtinId="0"/>
    <cellStyle name="Standard 2" xfId="66"/>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22">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s>
  <tableStyles count="0" defaultTableStyle="TableStyleMedium2" defaultPivotStyle="PivotStyleLight16"/>
  <colors>
    <mruColors>
      <color rgb="FFCC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Ergebnisse!$H$15</c:f>
              <c:strCache>
                <c:ptCount val="1"/>
                <c:pt idx="0">
                  <c:v>Ergebnis</c:v>
                </c:pt>
              </c:strCache>
            </c:strRef>
          </c:tx>
          <c:spPr>
            <a:solidFill>
              <a:srgbClr val="99CCFF"/>
            </a:solidFill>
            <a:ln w="12700">
              <a:solidFill>
                <a:srgbClr val="000000"/>
              </a:solidFill>
              <a:prstDash val="solid"/>
            </a:ln>
          </c:spPr>
          <c:cat>
            <c:strRef>
              <c:f>Ergebnisse!$O$18:$P$32</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Ergebnisse!$N$18:$N$32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1"/>
          <c:order val="1"/>
          <c:tx>
            <c:strRef>
              <c:f>Ergebnisse!$G$15</c:f>
              <c:strCache>
                <c:ptCount val="1"/>
                <c:pt idx="0">
                  <c:v>Ziel- Reifegrad</c:v>
                </c:pt>
              </c:strCache>
            </c:strRef>
          </c:tx>
          <c:spPr>
            <a:noFill/>
            <a:ln w="25400">
              <a:solidFill>
                <a:srgbClr val="339966"/>
              </a:solidFill>
              <a:prstDash val="solid"/>
            </a:ln>
          </c:spPr>
          <c:cat>
            <c:strRef>
              <c:f>Ergebnisse!$O$18:$P$32</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Ergebnisse!$M$18:$M$32</c:f>
              <c:numCache>
                <c:formatCode>0.00</c:formatCode>
                <c:ptCount val="15"/>
                <c:pt idx="0">
                  <c:v>3</c:v>
                </c:pt>
                <c:pt idx="1">
                  <c:v>3</c:v>
                </c:pt>
                <c:pt idx="2">
                  <c:v>3</c:v>
                </c:pt>
                <c:pt idx="3">
                  <c:v>3.5</c:v>
                </c:pt>
                <c:pt idx="4">
                  <c:v>2.6666666666666665</c:v>
                </c:pt>
                <c:pt idx="5">
                  <c:v>3.2</c:v>
                </c:pt>
                <c:pt idx="6">
                  <c:v>3</c:v>
                </c:pt>
                <c:pt idx="7">
                  <c:v>2.5</c:v>
                </c:pt>
                <c:pt idx="8">
                  <c:v>3.125</c:v>
                </c:pt>
                <c:pt idx="9">
                  <c:v>3</c:v>
                </c:pt>
                <c:pt idx="10">
                  <c:v>2.6666666666666665</c:v>
                </c:pt>
                <c:pt idx="11">
                  <c:v>3</c:v>
                </c:pt>
                <c:pt idx="12">
                  <c:v>3.5</c:v>
                </c:pt>
                <c:pt idx="13">
                  <c:v>3</c:v>
                </c:pt>
                <c:pt idx="14">
                  <c:v>3</c:v>
                </c:pt>
              </c:numCache>
            </c:numRef>
          </c:val>
        </c:ser>
        <c:dLbls>
          <c:showLegendKey val="0"/>
          <c:showVal val="0"/>
          <c:showCatName val="0"/>
          <c:showSerName val="0"/>
          <c:showPercent val="0"/>
          <c:showBubbleSize val="0"/>
        </c:dLbls>
        <c:axId val="115188864"/>
        <c:axId val="115190400"/>
      </c:radarChart>
      <c:catAx>
        <c:axId val="1151888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115190400"/>
        <c:crossesAt val="0"/>
        <c:auto val="0"/>
        <c:lblAlgn val="ctr"/>
        <c:lblOffset val="100"/>
        <c:noMultiLvlLbl val="0"/>
      </c:catAx>
      <c:valAx>
        <c:axId val="115190400"/>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115188864"/>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2</xdr:col>
      <xdr:colOff>4991100</xdr:colOff>
      <xdr:row>0</xdr:row>
      <xdr:rowOff>638175</xdr:rowOff>
    </xdr:to>
    <xdr:pic>
      <xdr:nvPicPr>
        <xdr:cNvPr id="20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7</xdr:row>
      <xdr:rowOff>28575</xdr:rowOff>
    </xdr:from>
    <xdr:to>
      <xdr:col>8</xdr:col>
      <xdr:colOff>0</xdr:colOff>
      <xdr:row>9</xdr:row>
      <xdr:rowOff>295275</xdr:rowOff>
    </xdr:to>
    <xdr:graphicFrame macro="">
      <xdr:nvGraphicFramePr>
        <xdr:cNvPr id="5144"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0</xdr:row>
      <xdr:rowOff>66675</xdr:rowOff>
    </xdr:from>
    <xdr:to>
      <xdr:col>7</xdr:col>
      <xdr:colOff>714375</xdr:colOff>
      <xdr:row>0</xdr:row>
      <xdr:rowOff>628650</xdr:rowOff>
    </xdr:to>
    <xdr:pic>
      <xdr:nvPicPr>
        <xdr:cNvPr id="5146"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12</xdr:row>
      <xdr:rowOff>47625</xdr:rowOff>
    </xdr:from>
    <xdr:to>
      <xdr:col>8</xdr:col>
      <xdr:colOff>0</xdr:colOff>
      <xdr:row>12</xdr:row>
      <xdr:rowOff>609600</xdr:rowOff>
    </xdr:to>
    <xdr:pic>
      <xdr:nvPicPr>
        <xdr:cNvPr id="5147"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70104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361950</xdr:colOff>
      <xdr:row>66</xdr:row>
      <xdr:rowOff>66675</xdr:rowOff>
    </xdr:from>
    <xdr:to>
      <xdr:col>8</xdr:col>
      <xdr:colOff>9525</xdr:colOff>
      <xdr:row>66</xdr:row>
      <xdr:rowOff>628650</xdr:rowOff>
    </xdr:to>
    <xdr:pic>
      <xdr:nvPicPr>
        <xdr:cNvPr id="5"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166401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4476750</xdr:colOff>
      <xdr:row>0</xdr:row>
      <xdr:rowOff>85725</xdr:rowOff>
    </xdr:from>
    <xdr:to>
      <xdr:col>4</xdr:col>
      <xdr:colOff>7372350</xdr:colOff>
      <xdr:row>0</xdr:row>
      <xdr:rowOff>647700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4448175</xdr:colOff>
      <xdr:row>0</xdr:row>
      <xdr:rowOff>104775</xdr:rowOff>
    </xdr:from>
    <xdr:to>
      <xdr:col>4</xdr:col>
      <xdr:colOff>7343775</xdr:colOff>
      <xdr:row>0</xdr:row>
      <xdr:rowOff>666750</xdr:rowOff>
    </xdr:to>
    <xdr:pic>
      <xdr:nvPicPr>
        <xdr:cNvPr id="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4480477</xdr:colOff>
      <xdr:row>0</xdr:row>
      <xdr:rowOff>87795</xdr:rowOff>
    </xdr:from>
    <xdr:to>
      <xdr:col>4</xdr:col>
      <xdr:colOff>7376077</xdr:colOff>
      <xdr:row>0</xdr:row>
      <xdr:rowOff>649770</xdr:rowOff>
    </xdr:to>
    <xdr:pic>
      <xdr:nvPicPr>
        <xdr:cNvPr id="4"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4486275</xdr:colOff>
      <xdr:row>0</xdr:row>
      <xdr:rowOff>85725</xdr:rowOff>
    </xdr:from>
    <xdr:to>
      <xdr:col>5</xdr:col>
      <xdr:colOff>0</xdr:colOff>
      <xdr:row>0</xdr:row>
      <xdr:rowOff>647700</xdr:rowOff>
    </xdr:to>
    <xdr:pic>
      <xdr:nvPicPr>
        <xdr:cNvPr id="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4105275</xdr:colOff>
      <xdr:row>0</xdr:row>
      <xdr:rowOff>85725</xdr:rowOff>
    </xdr:from>
    <xdr:to>
      <xdr:col>2</xdr:col>
      <xdr:colOff>285750</xdr:colOff>
      <xdr:row>0</xdr:row>
      <xdr:rowOff>647700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30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creativecommons.org/licenses/by-nd/3.0/d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3"/>
  <sheetViews>
    <sheetView tabSelected="1" zoomScaleNormal="100" workbookViewId="0">
      <selection activeCell="C3" sqref="C3"/>
    </sheetView>
  </sheetViews>
  <sheetFormatPr baseColWidth="10" defaultColWidth="11.42578125" defaultRowHeight="12.75"/>
  <cols>
    <col min="1" max="1" width="1.7109375" style="1" customWidth="1"/>
    <col min="2" max="2" width="26.7109375" style="2" customWidth="1"/>
    <col min="3" max="3" width="75" style="1" customWidth="1"/>
    <col min="4" max="4" width="3" style="1" customWidth="1"/>
    <col min="5" max="5" width="3.140625" style="1" customWidth="1"/>
    <col min="6" max="16384" width="11.42578125" style="1"/>
  </cols>
  <sheetData>
    <row r="1" spans="1:4" s="6" customFormat="1" ht="60" customHeight="1">
      <c r="A1" s="3"/>
      <c r="B1" s="4" t="s">
        <v>0</v>
      </c>
      <c r="C1" s="5"/>
      <c r="D1" s="5"/>
    </row>
    <row r="2" spans="1:4" s="10" customFormat="1" ht="20.100000000000001" customHeight="1">
      <c r="A2" s="7"/>
      <c r="B2" s="8"/>
      <c r="C2" s="9"/>
      <c r="D2" s="9"/>
    </row>
    <row r="3" spans="1:4" s="16" customFormat="1" ht="22.5" customHeight="1">
      <c r="A3" s="15"/>
      <c r="B3" s="22" t="s">
        <v>1</v>
      </c>
      <c r="C3" s="91"/>
      <c r="D3" s="15"/>
    </row>
    <row r="4" spans="1:4" s="13" customFormat="1" ht="18">
      <c r="A4" s="11"/>
      <c r="B4" s="22"/>
      <c r="C4" s="23"/>
      <c r="D4" s="11"/>
    </row>
    <row r="5" spans="1:4" s="16" customFormat="1" ht="22.5" customHeight="1">
      <c r="A5" s="15"/>
      <c r="B5" s="22" t="s">
        <v>2</v>
      </c>
      <c r="C5" s="24"/>
      <c r="D5" s="15"/>
    </row>
    <row r="6" spans="1:4" s="13" customFormat="1" ht="18">
      <c r="A6" s="11"/>
      <c r="B6" s="22"/>
      <c r="C6" s="23"/>
      <c r="D6" s="11"/>
    </row>
    <row r="7" spans="1:4" s="16" customFormat="1" ht="22.5" customHeight="1">
      <c r="A7" s="15"/>
      <c r="B7" s="22" t="s">
        <v>3</v>
      </c>
      <c r="C7" s="24"/>
      <c r="D7" s="15"/>
    </row>
    <row r="8" spans="1:4" s="16" customFormat="1" ht="22.5" customHeight="1">
      <c r="A8" s="15"/>
      <c r="B8" s="22" t="s">
        <v>4</v>
      </c>
      <c r="C8" s="24"/>
      <c r="D8" s="15"/>
    </row>
    <row r="9" spans="1:4" s="13" customFormat="1" ht="18">
      <c r="A9" s="11"/>
      <c r="B9" s="22"/>
      <c r="C9" s="23"/>
      <c r="D9" s="11"/>
    </row>
    <row r="10" spans="1:4" s="16" customFormat="1" ht="22.5" customHeight="1">
      <c r="A10" s="15"/>
      <c r="B10" s="22" t="s">
        <v>5</v>
      </c>
      <c r="C10" s="24"/>
      <c r="D10" s="15"/>
    </row>
    <row r="11" spans="1:4" s="13" customFormat="1" ht="18">
      <c r="A11" s="11"/>
      <c r="B11" s="22"/>
      <c r="C11" s="23"/>
      <c r="D11" s="11"/>
    </row>
    <row r="12" spans="1:4" s="16" customFormat="1" ht="30">
      <c r="A12" s="15"/>
      <c r="B12" s="22" t="s">
        <v>6</v>
      </c>
      <c r="C12" s="24"/>
      <c r="D12" s="15"/>
    </row>
    <row r="13" spans="1:4" s="13" customFormat="1" ht="18">
      <c r="A13" s="11"/>
      <c r="B13" s="22"/>
      <c r="C13" s="25"/>
      <c r="D13" s="11"/>
    </row>
    <row r="14" spans="1:4" s="16" customFormat="1" ht="22.5" customHeight="1">
      <c r="A14" s="15"/>
      <c r="B14" s="22" t="s">
        <v>45</v>
      </c>
      <c r="C14" s="24"/>
      <c r="D14" s="15"/>
    </row>
    <row r="15" spans="1:4" s="13" customFormat="1" ht="18">
      <c r="A15" s="11"/>
      <c r="B15" s="22"/>
      <c r="C15" s="25"/>
      <c r="D15" s="11"/>
    </row>
    <row r="16" spans="1:4" s="16" customFormat="1" ht="22.5" customHeight="1">
      <c r="A16" s="15"/>
      <c r="B16" s="22" t="s">
        <v>46</v>
      </c>
      <c r="C16" s="24"/>
      <c r="D16" s="15"/>
    </row>
    <row r="17" spans="1:4" s="14" customFormat="1" ht="18">
      <c r="A17" s="12"/>
      <c r="B17" s="22"/>
      <c r="C17" s="26"/>
      <c r="D17" s="12"/>
    </row>
    <row r="18" spans="1:4" s="16" customFormat="1" ht="22.5" customHeight="1">
      <c r="A18" s="15"/>
      <c r="B18" s="22" t="s">
        <v>47</v>
      </c>
      <c r="C18" s="24"/>
      <c r="D18" s="15"/>
    </row>
    <row r="19" spans="1:4" s="13" customFormat="1" ht="18">
      <c r="A19" s="11"/>
      <c r="B19" s="22"/>
      <c r="C19" s="23"/>
      <c r="D19" s="11"/>
    </row>
    <row r="20" spans="1:4" s="16" customFormat="1" ht="22.5" customHeight="1">
      <c r="A20" s="15"/>
      <c r="B20" s="22" t="s">
        <v>48</v>
      </c>
      <c r="C20" s="24"/>
      <c r="D20" s="15"/>
    </row>
    <row r="21" spans="1:4" s="16" customFormat="1" ht="22.5" customHeight="1">
      <c r="A21" s="15"/>
      <c r="B21" s="22" t="s">
        <v>49</v>
      </c>
      <c r="C21" s="24"/>
      <c r="D21" s="15"/>
    </row>
    <row r="22" spans="1:4" s="16" customFormat="1" ht="22.5" customHeight="1">
      <c r="A22" s="15"/>
      <c r="B22" s="22" t="s">
        <v>50</v>
      </c>
      <c r="C22" s="24"/>
      <c r="D22" s="15"/>
    </row>
    <row r="23" spans="1:4" s="13" customFormat="1" ht="18">
      <c r="A23" s="11"/>
      <c r="B23" s="22"/>
      <c r="C23" s="23"/>
      <c r="D23" s="11"/>
    </row>
    <row r="24" spans="1:4" s="16" customFormat="1" ht="22.5" customHeight="1">
      <c r="A24" s="15"/>
      <c r="B24" s="22" t="s">
        <v>51</v>
      </c>
      <c r="C24" s="24"/>
      <c r="D24" s="15"/>
    </row>
    <row r="25" spans="1:4" s="16" customFormat="1" ht="22.5" customHeight="1">
      <c r="A25" s="15"/>
      <c r="B25" s="22" t="s">
        <v>49</v>
      </c>
      <c r="C25" s="24"/>
      <c r="D25" s="15"/>
    </row>
    <row r="26" spans="1:4" s="16" customFormat="1" ht="22.5" customHeight="1">
      <c r="A26" s="15"/>
      <c r="B26" s="22" t="s">
        <v>50</v>
      </c>
      <c r="C26" s="24"/>
      <c r="D26" s="15"/>
    </row>
    <row r="27" spans="1:4" s="16" customFormat="1" ht="22.5" customHeight="1">
      <c r="A27" s="15"/>
      <c r="B27" s="17"/>
      <c r="C27" s="15"/>
      <c r="D27" s="15"/>
    </row>
    <row r="28" spans="1:4" s="16" customFormat="1" ht="22.5" customHeight="1">
      <c r="A28" s="15"/>
      <c r="B28" s="22" t="s">
        <v>39</v>
      </c>
      <c r="C28" s="24"/>
      <c r="D28" s="15"/>
    </row>
    <row r="29" spans="1:4" s="16" customFormat="1" ht="22.5" customHeight="1">
      <c r="B29" s="22"/>
      <c r="C29" s="27"/>
    </row>
    <row r="30" spans="1:4" s="16" customFormat="1" ht="22.5" customHeight="1">
      <c r="B30" s="22" t="s">
        <v>38</v>
      </c>
      <c r="C30" s="28"/>
    </row>
    <row r="31" spans="1:4" s="16" customFormat="1" ht="22.5" customHeight="1">
      <c r="B31" s="18"/>
    </row>
    <row r="32" spans="1:4" s="16" customFormat="1" ht="22.5" customHeight="1">
      <c r="B32" s="18" t="s">
        <v>749</v>
      </c>
    </row>
    <row r="33" spans="2:2" s="16" customFormat="1" ht="22.5" customHeight="1">
      <c r="B33" s="18"/>
    </row>
  </sheetData>
  <sheetProtection selectLockedCells="1" selectUnlockedCells="1"/>
  <phoneticPr fontId="29" type="noConversion"/>
  <printOptions horizontalCentered="1"/>
  <pageMargins left="0.78749999999999998" right="0.39374999999999999" top="0.39374999999999999" bottom="0.78749999999999998" header="0.51180555555555551" footer="0.39374999999999999"/>
  <pageSetup paperSize="9" scale="84" firstPageNumber="0" fitToHeight="0" orientation="portrait" r:id="rId1"/>
  <headerFooter alignWithMargins="0">
    <oddFooter>&amp;L&amp;"Arial,Standard"Gedruckt am: &amp;D&amp;C&amp;"Arial,Standard"&amp;F / 
&amp;A&amp;R&amp;"Arial,Standard"Seite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2:C27"/>
  <sheetViews>
    <sheetView zoomScaleNormal="100" workbookViewId="0">
      <selection activeCell="D31" sqref="D31"/>
    </sheetView>
  </sheetViews>
  <sheetFormatPr baseColWidth="10" defaultColWidth="11.42578125" defaultRowHeight="21" customHeight="1"/>
  <cols>
    <col min="1" max="1" width="11.42578125" style="29"/>
    <col min="2" max="2" width="94.7109375" style="29" customWidth="1"/>
    <col min="3" max="16384" width="11.42578125" style="29"/>
  </cols>
  <sheetData>
    <row r="2" spans="2:3" ht="21" customHeight="1">
      <c r="B2" s="29" t="s">
        <v>34</v>
      </c>
    </row>
    <row r="3" spans="2:3" ht="21" customHeight="1">
      <c r="B3" s="30" t="s">
        <v>40</v>
      </c>
      <c r="C3" s="93"/>
    </row>
    <row r="4" spans="2:3" ht="21" customHeight="1">
      <c r="B4" s="31" t="s">
        <v>43</v>
      </c>
    </row>
    <row r="5" spans="2:3" ht="21" customHeight="1">
      <c r="B5" s="31"/>
    </row>
    <row r="6" spans="2:3" ht="21" customHeight="1">
      <c r="B6" s="29" t="s">
        <v>42</v>
      </c>
    </row>
    <row r="7" spans="2:3" ht="21" customHeight="1">
      <c r="B7" s="35" t="s">
        <v>41</v>
      </c>
    </row>
    <row r="11" spans="2:3" ht="21" customHeight="1">
      <c r="B11" s="33"/>
    </row>
    <row r="13" spans="2:3" ht="21" customHeight="1">
      <c r="B13" s="33"/>
    </row>
    <row r="15" spans="2:3" ht="21" customHeight="1">
      <c r="B15" s="33"/>
    </row>
    <row r="17" spans="2:2" ht="21" customHeight="1">
      <c r="B17" s="33"/>
    </row>
    <row r="19" spans="2:2" ht="21" customHeight="1">
      <c r="B19" s="33"/>
    </row>
    <row r="21" spans="2:2" ht="21" customHeight="1">
      <c r="B21" s="33"/>
    </row>
    <row r="23" spans="2:2" ht="21" customHeight="1">
      <c r="B23" s="32"/>
    </row>
    <row r="25" spans="2:2" ht="21" customHeight="1">
      <c r="B25" s="32"/>
    </row>
    <row r="27" spans="2:2" ht="21" customHeight="1">
      <c r="B27" s="34"/>
    </row>
  </sheetData>
  <phoneticPr fontId="29" type="noConversion"/>
  <hyperlinks>
    <hyperlink ref="B7" r:id="rId1"/>
  </hyperlinks>
  <printOptions horizontalCentered="1"/>
  <pageMargins left="0.78749999999999998" right="0.39374999999999999" top="0.39374999999999999" bottom="0.78749999999999998" header="0.51180555555555551" footer="0.39374999999999999"/>
  <pageSetup paperSize="9" scale="78" fitToHeight="0" orientation="portrait" r:id="rId2"/>
  <headerFooter alignWithMargins="0">
    <oddFooter>&amp;L&amp;"Arial,Standard"Gedruckt am: &amp;D&amp;C&amp;"Arial,Standard"&amp;F / 
&amp;A&amp;R&amp;"Arial,Standard"Seite &amp;P von &amp;N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C48"/>
  <sheetViews>
    <sheetView topLeftCell="A13" workbookViewId="0">
      <selection activeCell="B49" sqref="B49"/>
    </sheetView>
  </sheetViews>
  <sheetFormatPr baseColWidth="10" defaultColWidth="11.42578125" defaultRowHeight="12.75"/>
  <cols>
    <col min="1" max="1" width="11.42578125" style="62"/>
    <col min="2" max="2" width="80.28515625" style="63" customWidth="1"/>
    <col min="3" max="16384" width="11.42578125" style="63"/>
  </cols>
  <sheetData>
    <row r="1" spans="1:3" ht="63" customHeight="1"/>
    <row r="2" spans="1:3">
      <c r="A2" s="90" t="s">
        <v>75</v>
      </c>
      <c r="B2" s="136" t="s">
        <v>87</v>
      </c>
    </row>
    <row r="3" spans="1:3" ht="15">
      <c r="A3" s="90"/>
      <c r="B3" s="136"/>
      <c r="C3" s="92"/>
    </row>
    <row r="4" spans="1:3">
      <c r="A4" s="90" t="s">
        <v>76</v>
      </c>
      <c r="B4" s="136" t="s">
        <v>82</v>
      </c>
    </row>
    <row r="5" spans="1:3">
      <c r="A5" s="90"/>
      <c r="B5" s="136" t="s">
        <v>85</v>
      </c>
    </row>
    <row r="6" spans="1:3">
      <c r="A6" s="90"/>
      <c r="B6" s="136" t="s">
        <v>84</v>
      </c>
    </row>
    <row r="7" spans="1:3">
      <c r="A7" s="90"/>
      <c r="B7" s="136" t="s">
        <v>83</v>
      </c>
    </row>
    <row r="8" spans="1:3">
      <c r="A8" s="90"/>
      <c r="B8" s="136"/>
    </row>
    <row r="9" spans="1:3">
      <c r="A9" s="90" t="s">
        <v>77</v>
      </c>
      <c r="B9" s="136" t="s">
        <v>80</v>
      </c>
    </row>
    <row r="10" spans="1:3">
      <c r="A10" s="90"/>
      <c r="B10" s="136" t="s">
        <v>78</v>
      </c>
    </row>
    <row r="11" spans="1:3">
      <c r="A11" s="90"/>
      <c r="B11" s="136" t="s">
        <v>81</v>
      </c>
    </row>
    <row r="12" spans="1:3">
      <c r="A12" s="90"/>
      <c r="B12" s="136" t="s">
        <v>86</v>
      </c>
    </row>
    <row r="13" spans="1:3">
      <c r="A13" s="90"/>
      <c r="B13" s="136" t="s">
        <v>79</v>
      </c>
    </row>
    <row r="14" spans="1:3">
      <c r="A14" s="90"/>
      <c r="B14" s="136"/>
    </row>
    <row r="15" spans="1:3">
      <c r="A15" s="90" t="s">
        <v>88</v>
      </c>
      <c r="B15" s="137" t="s">
        <v>89</v>
      </c>
    </row>
    <row r="16" spans="1:3">
      <c r="A16" s="90"/>
      <c r="B16" s="136" t="s">
        <v>90</v>
      </c>
    </row>
    <row r="17" spans="1:2">
      <c r="A17" s="90"/>
      <c r="B17" s="136"/>
    </row>
    <row r="18" spans="1:2">
      <c r="A18" s="90" t="s">
        <v>92</v>
      </c>
      <c r="B18" s="136" t="s">
        <v>93</v>
      </c>
    </row>
    <row r="19" spans="1:2">
      <c r="A19" s="90"/>
      <c r="B19" s="136" t="s">
        <v>202</v>
      </c>
    </row>
    <row r="20" spans="1:2">
      <c r="A20" s="90"/>
      <c r="B20" s="136"/>
    </row>
    <row r="21" spans="1:2">
      <c r="A21" s="90" t="s">
        <v>231</v>
      </c>
      <c r="B21" s="136" t="s">
        <v>229</v>
      </c>
    </row>
    <row r="22" spans="1:2">
      <c r="A22" s="90"/>
      <c r="B22" s="136"/>
    </row>
    <row r="23" spans="1:2">
      <c r="A23" s="90" t="s">
        <v>230</v>
      </c>
      <c r="B23" s="136" t="s">
        <v>238</v>
      </c>
    </row>
    <row r="24" spans="1:2">
      <c r="A24" s="90"/>
      <c r="B24" s="136"/>
    </row>
    <row r="25" spans="1:2">
      <c r="A25" s="90" t="s">
        <v>239</v>
      </c>
      <c r="B25" s="136" t="s">
        <v>240</v>
      </c>
    </row>
    <row r="26" spans="1:2">
      <c r="A26" s="90"/>
      <c r="B26" s="136"/>
    </row>
    <row r="27" spans="1:2">
      <c r="A27" s="90" t="s">
        <v>241</v>
      </c>
      <c r="B27" s="136" t="s">
        <v>242</v>
      </c>
    </row>
    <row r="28" spans="1:2">
      <c r="A28" s="90"/>
      <c r="B28" s="136"/>
    </row>
    <row r="29" spans="1:2">
      <c r="A29" s="90" t="s">
        <v>243</v>
      </c>
      <c r="B29" s="136" t="s">
        <v>245</v>
      </c>
    </row>
    <row r="30" spans="1:2">
      <c r="A30" s="90"/>
      <c r="B30" s="136" t="s">
        <v>246</v>
      </c>
    </row>
    <row r="31" spans="1:2">
      <c r="A31" s="90"/>
      <c r="B31" s="136" t="s">
        <v>247</v>
      </c>
    </row>
    <row r="32" spans="1:2">
      <c r="A32" s="90"/>
      <c r="B32" s="136" t="s">
        <v>249</v>
      </c>
    </row>
    <row r="33" spans="1:2">
      <c r="A33" s="90"/>
      <c r="B33" s="136"/>
    </row>
    <row r="34" spans="1:2">
      <c r="A34" s="90" t="s">
        <v>256</v>
      </c>
      <c r="B34" s="136" t="s">
        <v>257</v>
      </c>
    </row>
    <row r="35" spans="1:2">
      <c r="A35" s="90"/>
      <c r="B35" s="136" t="s">
        <v>258</v>
      </c>
    </row>
    <row r="36" spans="1:2">
      <c r="A36" s="90"/>
      <c r="B36" s="136" t="s">
        <v>259</v>
      </c>
    </row>
    <row r="37" spans="1:2">
      <c r="A37" s="90"/>
      <c r="B37" s="136" t="s">
        <v>260</v>
      </c>
    </row>
    <row r="38" spans="1:2">
      <c r="A38" s="90"/>
      <c r="B38" s="136"/>
    </row>
    <row r="39" spans="1:2">
      <c r="A39" s="90" t="s">
        <v>685</v>
      </c>
      <c r="B39" s="355" t="s">
        <v>608</v>
      </c>
    </row>
    <row r="40" spans="1:2">
      <c r="A40" s="90"/>
      <c r="B40" s="136" t="s">
        <v>674</v>
      </c>
    </row>
    <row r="41" spans="1:2">
      <c r="A41" s="90"/>
      <c r="B41" s="136" t="s">
        <v>675</v>
      </c>
    </row>
    <row r="42" spans="1:2" ht="51">
      <c r="A42" s="90"/>
      <c r="B42" s="136" t="s">
        <v>682</v>
      </c>
    </row>
    <row r="43" spans="1:2">
      <c r="B43" s="63" t="s">
        <v>676</v>
      </c>
    </row>
    <row r="44" spans="1:2" ht="38.25">
      <c r="B44" s="349" t="s">
        <v>677</v>
      </c>
    </row>
    <row r="45" spans="1:2" ht="51">
      <c r="B45" s="349" t="s">
        <v>680</v>
      </c>
    </row>
    <row r="46" spans="1:2">
      <c r="B46" s="63" t="s">
        <v>678</v>
      </c>
    </row>
    <row r="47" spans="1:2">
      <c r="B47" s="63" t="s">
        <v>679</v>
      </c>
    </row>
    <row r="48" spans="1:2">
      <c r="B48" s="63" t="s">
        <v>681</v>
      </c>
    </row>
  </sheetData>
  <sortState ref="B6:B10">
    <sortCondition ref="B6"/>
  </sortState>
  <printOptions horizontalCentered="1"/>
  <pageMargins left="0.78749999999999998" right="0.39374999999999999" top="0.39374999999999999" bottom="0.78749999999999998" header="0.51180555555555551" footer="0.39374999999999999"/>
  <pageSetup paperSize="9" scale="89" fitToHeight="0" orientation="portrait" r:id="rId1"/>
  <headerFooter alignWithMargins="0">
    <oddFooter>&amp;L&amp;"Arial,Standard"Gedruckt am: &amp;D&amp;C&amp;"Arial,Standard"&amp;F / 
&amp;A&amp;R&amp;"Arial,Standard"Seite &amp;P von &amp;N</oddFooter>
  </headerFooter>
  <ignoredErrors>
    <ignoredError sqref="A23 A2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802"/>
  <sheetViews>
    <sheetView zoomScaleNormal="120" workbookViewId="0">
      <selection activeCell="C3" sqref="C3"/>
    </sheetView>
  </sheetViews>
  <sheetFormatPr baseColWidth="10" defaultColWidth="11.42578125" defaultRowHeight="12.75"/>
  <cols>
    <col min="1" max="1" width="1.7109375" style="20" customWidth="1"/>
    <col min="2" max="2" width="10.85546875" style="36" customWidth="1"/>
    <col min="3" max="3" width="17.140625" style="36" customWidth="1"/>
    <col min="4" max="5" width="9" style="36" customWidth="1"/>
    <col min="6" max="6" width="27" style="36" customWidth="1"/>
    <col min="7" max="8" width="10.85546875" style="36" customWidth="1"/>
    <col min="9" max="9" width="1.7109375" style="20" customWidth="1"/>
    <col min="10" max="11" width="8.28515625" style="65" customWidth="1"/>
    <col min="12" max="12" width="9.5703125" style="65" customWidth="1"/>
    <col min="13" max="13" width="14.5703125" style="36" customWidth="1"/>
    <col min="14" max="14" width="11.42578125" style="65"/>
    <col min="15" max="16384" width="11.42578125" style="36"/>
  </cols>
  <sheetData>
    <row r="1" spans="1:40" s="19" customFormat="1" ht="60" customHeight="1">
      <c r="A1" s="10"/>
      <c r="B1" s="419" t="s">
        <v>32</v>
      </c>
      <c r="C1" s="420"/>
      <c r="D1" s="420"/>
      <c r="E1" s="420"/>
      <c r="F1" s="420"/>
      <c r="I1" s="10"/>
    </row>
    <row r="2" spans="1:40" s="38" customFormat="1" ht="20.100000000000001" customHeight="1">
      <c r="A2" s="9"/>
      <c r="B2" s="37"/>
      <c r="C2" s="110"/>
      <c r="I2" s="9"/>
    </row>
    <row r="3" spans="1:40" s="38" customFormat="1" ht="18" customHeight="1">
      <c r="A3" s="9"/>
      <c r="B3" s="39" t="s">
        <v>2</v>
      </c>
      <c r="C3" s="40">
        <f>Deckblatt!C5</f>
        <v>0</v>
      </c>
      <c r="D3" s="41"/>
      <c r="E3" s="41"/>
      <c r="F3" s="41"/>
      <c r="G3" s="41"/>
      <c r="H3" s="42"/>
      <c r="I3" s="9"/>
    </row>
    <row r="4" spans="1:40" s="38" customFormat="1" ht="18" customHeight="1">
      <c r="A4" s="9"/>
      <c r="B4" s="39" t="s">
        <v>3</v>
      </c>
      <c r="C4" s="40">
        <f>Deckblatt!C7</f>
        <v>0</v>
      </c>
      <c r="D4" s="41"/>
      <c r="E4" s="41"/>
      <c r="F4" s="41"/>
      <c r="G4" s="41"/>
      <c r="H4" s="42"/>
      <c r="I4" s="9"/>
    </row>
    <row r="5" spans="1:40" s="43" customFormat="1" ht="18" customHeight="1">
      <c r="A5" s="20"/>
      <c r="B5" s="40" t="s">
        <v>52</v>
      </c>
      <c r="C5" s="119">
        <f>Deckblatt!C18</f>
        <v>0</v>
      </c>
      <c r="D5" s="120"/>
      <c r="E5" s="120"/>
      <c r="F5" s="120"/>
      <c r="G5" s="121"/>
      <c r="H5" s="122"/>
      <c r="I5" s="20"/>
      <c r="J5" s="66"/>
      <c r="K5" s="66"/>
      <c r="L5" s="66"/>
      <c r="N5" s="66"/>
    </row>
    <row r="6" spans="1:40" s="43" customFormat="1" ht="30.75" customHeight="1">
      <c r="A6" s="20"/>
      <c r="B6" s="422" t="s">
        <v>533</v>
      </c>
      <c r="C6" s="423"/>
      <c r="D6" s="124">
        <f>MIN(3,+J63)</f>
        <v>0</v>
      </c>
      <c r="E6" s="333"/>
      <c r="F6" s="123" t="s">
        <v>19</v>
      </c>
      <c r="G6" s="124">
        <f>G63</f>
        <v>3</v>
      </c>
      <c r="H6" s="125"/>
      <c r="I6" s="20"/>
      <c r="J6" s="66"/>
      <c r="K6" s="66"/>
      <c r="L6" s="66"/>
      <c r="N6" s="66"/>
    </row>
    <row r="7" spans="1:40" ht="30.75" customHeight="1">
      <c r="B7" s="44"/>
      <c r="H7" s="45"/>
    </row>
    <row r="8" spans="1:40" ht="155.25" customHeight="1">
      <c r="B8" s="44"/>
      <c r="H8" s="45"/>
    </row>
    <row r="9" spans="1:40" ht="126.75" customHeight="1">
      <c r="B9" s="44"/>
      <c r="H9" s="45"/>
    </row>
    <row r="10" spans="1:40" ht="28.5" customHeight="1">
      <c r="A10" s="21"/>
      <c r="B10" s="46"/>
      <c r="C10" s="47"/>
      <c r="D10" s="47"/>
      <c r="E10" s="47"/>
      <c r="F10" s="47"/>
      <c r="G10" s="47"/>
      <c r="H10" s="48"/>
      <c r="I10" s="21"/>
    </row>
    <row r="11" spans="1:40" ht="20.100000000000001" customHeight="1">
      <c r="A11" s="21"/>
      <c r="B11" s="49"/>
      <c r="I11" s="21"/>
    </row>
    <row r="12" spans="1:40" ht="20.100000000000001" customHeight="1">
      <c r="A12" s="21"/>
      <c r="B12" s="111"/>
      <c r="I12" s="97"/>
    </row>
    <row r="13" spans="1:40" s="19" customFormat="1" ht="60" customHeight="1">
      <c r="A13" s="10"/>
      <c r="B13" s="419" t="s">
        <v>32</v>
      </c>
      <c r="C13" s="420"/>
      <c r="D13" s="420"/>
      <c r="E13" s="420"/>
      <c r="F13" s="420"/>
      <c r="I13" s="95"/>
      <c r="W13" s="96"/>
      <c r="X13" s="96"/>
      <c r="Y13" s="96"/>
      <c r="Z13" s="96"/>
      <c r="AA13" s="96"/>
      <c r="AB13" s="96"/>
      <c r="AC13" s="96"/>
      <c r="AD13" s="96"/>
      <c r="AE13" s="96"/>
      <c r="AF13" s="96"/>
      <c r="AG13" s="96"/>
      <c r="AH13" s="96"/>
      <c r="AI13" s="96"/>
      <c r="AJ13" s="96"/>
      <c r="AK13" s="96"/>
      <c r="AL13" s="96"/>
      <c r="AM13" s="96"/>
      <c r="AN13" s="96"/>
    </row>
    <row r="14" spans="1:40" ht="20.100000000000001" customHeight="1">
      <c r="B14" s="49" t="s">
        <v>21</v>
      </c>
      <c r="I14" s="94"/>
      <c r="J14" s="89"/>
      <c r="K14" s="89"/>
      <c r="L14" s="89"/>
      <c r="M14" s="88"/>
      <c r="N14" s="89"/>
      <c r="O14" s="88"/>
      <c r="P14" s="88"/>
      <c r="Q14" s="88"/>
      <c r="R14" s="88"/>
      <c r="S14" s="88"/>
      <c r="T14" s="88"/>
      <c r="W14" s="88"/>
      <c r="X14" s="88"/>
      <c r="Y14" s="88"/>
      <c r="Z14" s="88"/>
      <c r="AA14" s="88"/>
      <c r="AB14" s="88"/>
      <c r="AC14" s="88"/>
      <c r="AD14" s="88"/>
      <c r="AE14" s="88"/>
      <c r="AF14" s="88"/>
      <c r="AG14" s="88"/>
      <c r="AH14" s="88"/>
      <c r="AI14" s="88"/>
      <c r="AJ14" s="88"/>
      <c r="AK14" s="88"/>
      <c r="AL14" s="88"/>
      <c r="AM14" s="88"/>
      <c r="AN14" s="88"/>
    </row>
    <row r="15" spans="1:40" ht="28.5" customHeight="1">
      <c r="A15" s="21"/>
      <c r="B15" s="50" t="s">
        <v>22</v>
      </c>
      <c r="C15" s="421" t="s">
        <v>23</v>
      </c>
      <c r="D15" s="421"/>
      <c r="E15" s="421"/>
      <c r="F15" s="421"/>
      <c r="G15" s="51" t="s">
        <v>24</v>
      </c>
      <c r="H15" s="52" t="s">
        <v>20</v>
      </c>
      <c r="I15" s="97"/>
      <c r="J15" s="129" t="s">
        <v>244</v>
      </c>
      <c r="K15" s="129"/>
      <c r="L15" s="129"/>
      <c r="M15" s="130" t="s">
        <v>25</v>
      </c>
      <c r="N15" s="130" t="s">
        <v>26</v>
      </c>
      <c r="O15" s="131"/>
      <c r="P15" s="131"/>
      <c r="Q15" s="131"/>
      <c r="R15" s="131"/>
      <c r="S15" s="88"/>
      <c r="T15" s="88"/>
      <c r="W15" s="88"/>
      <c r="X15" s="88"/>
      <c r="Y15" s="88"/>
      <c r="Z15" s="88"/>
      <c r="AA15" s="88"/>
      <c r="AB15" s="88"/>
      <c r="AC15" s="88"/>
      <c r="AD15" s="88"/>
      <c r="AE15" s="88"/>
      <c r="AF15" s="88"/>
      <c r="AG15" s="88"/>
      <c r="AH15" s="88"/>
      <c r="AI15" s="88"/>
      <c r="AJ15" s="88"/>
      <c r="AK15" s="88"/>
      <c r="AL15" s="88"/>
      <c r="AM15" s="88"/>
      <c r="AN15" s="88"/>
    </row>
    <row r="16" spans="1:40">
      <c r="A16" s="21"/>
      <c r="B16" s="114" t="s">
        <v>76</v>
      </c>
      <c r="C16" s="87" t="s">
        <v>165</v>
      </c>
      <c r="D16" s="64"/>
      <c r="E16" s="64"/>
      <c r="F16" s="64"/>
      <c r="G16" s="55">
        <f t="shared" ref="G16:G23" si="0">IF(H16="na","na",3)</f>
        <v>3</v>
      </c>
      <c r="H16" s="56">
        <f>Informationssicherheit!B11</f>
        <v>0</v>
      </c>
      <c r="I16" s="97"/>
      <c r="J16" s="132">
        <f>IF(H16="na","",IF((H16)&gt;G16,G16,(H16)))</f>
        <v>0</v>
      </c>
      <c r="K16" s="129"/>
      <c r="L16" s="132"/>
      <c r="M16" s="130"/>
      <c r="N16" s="130"/>
      <c r="O16" s="131"/>
      <c r="P16" s="131"/>
      <c r="Q16" s="131"/>
      <c r="R16" s="131"/>
      <c r="S16" s="88"/>
      <c r="T16" s="88"/>
      <c r="W16" s="88"/>
      <c r="X16" s="88"/>
      <c r="Y16" s="88"/>
      <c r="Z16" s="88"/>
      <c r="AA16" s="88"/>
      <c r="AB16" s="88"/>
      <c r="AC16" s="88"/>
      <c r="AD16" s="88"/>
      <c r="AE16" s="88"/>
      <c r="AF16" s="88"/>
      <c r="AG16" s="88"/>
      <c r="AH16" s="88"/>
      <c r="AI16" s="88"/>
      <c r="AJ16" s="88"/>
      <c r="AK16" s="88"/>
      <c r="AL16" s="88"/>
      <c r="AM16" s="88"/>
      <c r="AN16" s="88"/>
    </row>
    <row r="17" spans="1:40">
      <c r="A17" s="21"/>
      <c r="B17" s="115" t="s">
        <v>77</v>
      </c>
      <c r="C17" s="87" t="s">
        <v>166</v>
      </c>
      <c r="D17" s="53"/>
      <c r="E17" s="53"/>
      <c r="F17" s="53"/>
      <c r="G17" s="55">
        <f t="shared" si="0"/>
        <v>3</v>
      </c>
      <c r="H17" s="56">
        <f>Informationssicherheit!B28</f>
        <v>0</v>
      </c>
      <c r="I17" s="97"/>
      <c r="J17" s="132">
        <f t="shared" ref="J17:J62" si="1">IF(H17="na","",IF((H17)&gt;G17,G17,(H17)))</f>
        <v>0</v>
      </c>
      <c r="K17" s="129"/>
      <c r="L17" s="132"/>
      <c r="M17" s="130"/>
      <c r="N17" s="130"/>
      <c r="O17" s="131"/>
      <c r="P17" s="131"/>
      <c r="Q17" s="131"/>
      <c r="R17" s="131"/>
      <c r="S17" s="88"/>
      <c r="T17" s="88"/>
      <c r="W17" s="88"/>
      <c r="X17" s="88"/>
      <c r="Y17" s="88"/>
      <c r="Z17" s="88"/>
      <c r="AA17" s="88"/>
      <c r="AB17" s="88"/>
      <c r="AC17" s="88"/>
      <c r="AD17" s="88"/>
      <c r="AE17" s="88"/>
      <c r="AF17" s="88"/>
      <c r="AG17" s="88"/>
      <c r="AH17" s="88"/>
      <c r="AI17" s="88"/>
      <c r="AJ17" s="88"/>
      <c r="AK17" s="88"/>
      <c r="AL17" s="88"/>
      <c r="AM17" s="88"/>
      <c r="AN17" s="88"/>
    </row>
    <row r="18" spans="1:40">
      <c r="A18" s="21"/>
      <c r="B18" s="115" t="s">
        <v>88</v>
      </c>
      <c r="C18" s="87" t="s">
        <v>167</v>
      </c>
      <c r="D18" s="53"/>
      <c r="E18" s="53"/>
      <c r="F18" s="53"/>
      <c r="G18" s="55">
        <f t="shared" si="0"/>
        <v>3</v>
      </c>
      <c r="H18" s="56">
        <f>Informationssicherheit!B45</f>
        <v>0</v>
      </c>
      <c r="I18" s="97"/>
      <c r="J18" s="132">
        <f t="shared" si="1"/>
        <v>0</v>
      </c>
      <c r="K18" s="129"/>
      <c r="L18" s="132"/>
      <c r="M18" s="132">
        <f>SUM($G$16:$G$18)/COUNT($G$16:$G$18)</f>
        <v>3</v>
      </c>
      <c r="N18" s="132">
        <f>IF(COUNT($H$16:$H$18)=0,"na",SUM($H$16:$H$18)/COUNT($H$16:$H$18))</f>
        <v>0</v>
      </c>
      <c r="O18" s="131" t="s">
        <v>204</v>
      </c>
      <c r="P18" s="131"/>
      <c r="Q18" s="131"/>
      <c r="R18" s="131"/>
      <c r="S18" s="88"/>
      <c r="T18" s="88"/>
      <c r="W18" s="88"/>
      <c r="X18" s="88"/>
      <c r="Y18" s="88"/>
      <c r="Z18" s="88"/>
      <c r="AA18" s="88"/>
      <c r="AB18" s="88"/>
      <c r="AC18" s="88"/>
      <c r="AD18" s="88"/>
      <c r="AE18" s="88"/>
      <c r="AF18" s="88"/>
      <c r="AG18" s="88"/>
      <c r="AH18" s="88"/>
      <c r="AI18" s="88"/>
      <c r="AJ18" s="88"/>
      <c r="AK18" s="88"/>
      <c r="AL18" s="88"/>
      <c r="AM18" s="88"/>
      <c r="AN18" s="88"/>
    </row>
    <row r="19" spans="1:40">
      <c r="A19" s="21"/>
      <c r="B19" s="116" t="s">
        <v>53</v>
      </c>
      <c r="C19" s="87" t="s">
        <v>212</v>
      </c>
      <c r="D19" s="54"/>
      <c r="E19" s="54"/>
      <c r="F19" s="54"/>
      <c r="G19" s="55">
        <f t="shared" si="0"/>
        <v>3</v>
      </c>
      <c r="H19" s="56">
        <f>Informationssicherheit!B66</f>
        <v>0</v>
      </c>
      <c r="I19" s="97"/>
      <c r="J19" s="132">
        <f t="shared" si="1"/>
        <v>0</v>
      </c>
      <c r="K19" s="132"/>
      <c r="L19" s="132"/>
      <c r="M19" s="132">
        <f>G19</f>
        <v>3</v>
      </c>
      <c r="N19" s="133">
        <f>H19</f>
        <v>0</v>
      </c>
      <c r="O19" s="134" t="s">
        <v>170</v>
      </c>
      <c r="P19" s="131"/>
      <c r="Q19" s="131"/>
      <c r="R19" s="131"/>
      <c r="S19" s="88"/>
      <c r="T19" s="88"/>
      <c r="W19" s="88"/>
      <c r="X19" s="88"/>
      <c r="Y19" s="88"/>
      <c r="Z19" s="88"/>
      <c r="AA19" s="88"/>
      <c r="AB19" s="88"/>
      <c r="AC19" s="88"/>
      <c r="AD19" s="88"/>
      <c r="AE19" s="88"/>
      <c r="AF19" s="88"/>
      <c r="AG19" s="88"/>
      <c r="AH19" s="88"/>
      <c r="AI19" s="88"/>
      <c r="AJ19" s="88"/>
      <c r="AK19" s="88"/>
      <c r="AL19" s="88"/>
      <c r="AM19" s="88"/>
      <c r="AN19" s="88"/>
    </row>
    <row r="20" spans="1:40">
      <c r="A20" s="21"/>
      <c r="B20" s="116" t="s">
        <v>54</v>
      </c>
      <c r="C20" s="87" t="s">
        <v>168</v>
      </c>
      <c r="D20" s="54"/>
      <c r="E20" s="54"/>
      <c r="F20" s="54"/>
      <c r="G20" s="55">
        <f t="shared" si="0"/>
        <v>3</v>
      </c>
      <c r="H20" s="56">
        <f>Informationssicherheit!B85</f>
        <v>0</v>
      </c>
      <c r="I20" s="97"/>
      <c r="J20" s="132">
        <f t="shared" si="1"/>
        <v>0</v>
      </c>
      <c r="K20" s="132"/>
      <c r="L20" s="132"/>
      <c r="M20" s="132">
        <f>SUM($G$20:$G$22)/COUNT($G$20:$G$22)</f>
        <v>3</v>
      </c>
      <c r="N20" s="132">
        <f>IF(COUNT($H$20:$H$22)=0,"na",SUM($H$20:$H$22)/COUNT($H$20:$H$22))</f>
        <v>0</v>
      </c>
      <c r="O20" s="134" t="s">
        <v>171</v>
      </c>
      <c r="P20" s="131"/>
      <c r="Q20" s="131"/>
      <c r="R20" s="131"/>
      <c r="S20" s="88"/>
      <c r="T20" s="88"/>
      <c r="W20" s="88"/>
      <c r="X20" s="88"/>
      <c r="Y20" s="88"/>
      <c r="Z20" s="88"/>
      <c r="AA20" s="88"/>
      <c r="AB20" s="88"/>
      <c r="AC20" s="88"/>
      <c r="AD20" s="88"/>
      <c r="AE20" s="88"/>
      <c r="AF20" s="88"/>
      <c r="AG20" s="88"/>
      <c r="AH20" s="88"/>
      <c r="AI20" s="88"/>
      <c r="AJ20" s="88"/>
      <c r="AK20" s="88"/>
      <c r="AL20" s="88"/>
      <c r="AM20" s="88"/>
      <c r="AN20" s="88"/>
    </row>
    <row r="21" spans="1:40">
      <c r="A21" s="21"/>
      <c r="B21" s="116" t="s">
        <v>55</v>
      </c>
      <c r="C21" s="87" t="s">
        <v>213</v>
      </c>
      <c r="D21" s="54"/>
      <c r="E21" s="54"/>
      <c r="F21" s="54"/>
      <c r="G21" s="55">
        <f t="shared" si="0"/>
        <v>3</v>
      </c>
      <c r="H21" s="56">
        <f>Informationssicherheit!B103</f>
        <v>0</v>
      </c>
      <c r="I21" s="97"/>
      <c r="J21" s="132">
        <f t="shared" si="1"/>
        <v>0</v>
      </c>
      <c r="K21" s="132"/>
      <c r="L21" s="132"/>
      <c r="M21" s="132">
        <f>SUM($G$23:$G$24)/COUNT($G$23:$G$24)</f>
        <v>3.5</v>
      </c>
      <c r="N21" s="132">
        <f>IF(COUNT($H$23:$H$24)=0,"na",SUM($H$23:$H$24)/COUNT($H$23:$H$24))</f>
        <v>0</v>
      </c>
      <c r="O21" s="134" t="s">
        <v>172</v>
      </c>
      <c r="P21" s="131"/>
      <c r="Q21" s="131"/>
      <c r="R21" s="131"/>
      <c r="S21" s="88"/>
      <c r="T21" s="88"/>
      <c r="W21" s="88"/>
      <c r="X21" s="88"/>
      <c r="Y21" s="88"/>
      <c r="Z21" s="88"/>
      <c r="AA21" s="88"/>
      <c r="AB21" s="88"/>
      <c r="AC21" s="88"/>
      <c r="AD21" s="88"/>
      <c r="AE21" s="88"/>
      <c r="AF21" s="88"/>
      <c r="AG21" s="88"/>
      <c r="AH21" s="88"/>
      <c r="AI21" s="88"/>
      <c r="AJ21" s="88"/>
      <c r="AK21" s="88"/>
      <c r="AL21" s="88"/>
      <c r="AM21" s="88"/>
      <c r="AN21" s="88"/>
    </row>
    <row r="22" spans="1:40">
      <c r="A22" s="21"/>
      <c r="B22" s="116" t="s">
        <v>56</v>
      </c>
      <c r="C22" s="87" t="s">
        <v>169</v>
      </c>
      <c r="D22" s="54"/>
      <c r="E22" s="54"/>
      <c r="F22" s="54"/>
      <c r="G22" s="55">
        <f t="shared" si="0"/>
        <v>3</v>
      </c>
      <c r="H22" s="56">
        <f>Informationssicherheit!B120</f>
        <v>0</v>
      </c>
      <c r="I22" s="97"/>
      <c r="J22" s="132">
        <f t="shared" si="1"/>
        <v>0</v>
      </c>
      <c r="K22" s="132"/>
      <c r="L22" s="132"/>
      <c r="M22" s="132">
        <f>SUM($G$25:$G$27)/COUNT($G$25:$G$27)</f>
        <v>2.6666666666666665</v>
      </c>
      <c r="N22" s="132">
        <f>IF(COUNT($H$25:$H$27)=0,"na",SUM($H$25:$H$27)/COUNT($H$25:$H$27))</f>
        <v>0</v>
      </c>
      <c r="O22" s="134" t="s">
        <v>173</v>
      </c>
      <c r="P22" s="131"/>
      <c r="Q22" s="131"/>
      <c r="R22" s="131"/>
      <c r="S22" s="88"/>
      <c r="T22" s="88"/>
      <c r="W22" s="88"/>
      <c r="X22" s="88"/>
      <c r="Y22" s="88"/>
      <c r="Z22" s="88"/>
      <c r="AA22" s="88"/>
      <c r="AB22" s="88"/>
      <c r="AC22" s="88"/>
      <c r="AD22" s="88"/>
      <c r="AE22" s="88"/>
      <c r="AF22" s="88"/>
      <c r="AG22" s="88"/>
      <c r="AH22" s="88"/>
      <c r="AI22" s="88"/>
      <c r="AJ22" s="88"/>
      <c r="AK22" s="88"/>
      <c r="AL22" s="88"/>
      <c r="AM22" s="88"/>
      <c r="AN22" s="88"/>
    </row>
    <row r="23" spans="1:40">
      <c r="A23" s="21"/>
      <c r="B23" s="116" t="s">
        <v>57</v>
      </c>
      <c r="C23" s="87" t="s">
        <v>188</v>
      </c>
      <c r="D23" s="54"/>
      <c r="E23" s="54"/>
      <c r="F23" s="54"/>
      <c r="G23" s="55">
        <f t="shared" si="0"/>
        <v>3</v>
      </c>
      <c r="H23" s="56">
        <f>Informationssicherheit!B139</f>
        <v>0</v>
      </c>
      <c r="I23" s="97"/>
      <c r="J23" s="132">
        <f t="shared" si="1"/>
        <v>0</v>
      </c>
      <c r="K23" s="132"/>
      <c r="L23" s="132"/>
      <c r="M23" s="132">
        <f>SUM($G$28:$G$32)/COUNT($G$28:$G$32)</f>
        <v>3.2</v>
      </c>
      <c r="N23" s="132">
        <f>IF(COUNT($H$28:$H$32)=0,"na",SUM($H$28:$H$32)/COUNT($H$28:$H$32))</f>
        <v>0</v>
      </c>
      <c r="O23" s="134" t="s">
        <v>174</v>
      </c>
      <c r="P23" s="131"/>
      <c r="Q23" s="131"/>
      <c r="R23" s="131"/>
      <c r="S23" s="88"/>
      <c r="T23" s="88"/>
      <c r="W23" s="88"/>
      <c r="X23" s="88"/>
      <c r="Y23" s="88"/>
      <c r="Z23" s="88"/>
      <c r="AA23" s="88"/>
      <c r="AB23" s="88"/>
      <c r="AC23" s="88"/>
      <c r="AD23" s="88"/>
      <c r="AE23" s="88"/>
      <c r="AF23" s="88"/>
      <c r="AG23" s="88"/>
      <c r="AH23" s="88"/>
      <c r="AI23" s="88"/>
      <c r="AJ23" s="88"/>
      <c r="AK23" s="88"/>
      <c r="AL23" s="88"/>
      <c r="AM23" s="88"/>
      <c r="AN23" s="88"/>
    </row>
    <row r="24" spans="1:40">
      <c r="A24" s="21"/>
      <c r="B24" s="116" t="s">
        <v>58</v>
      </c>
      <c r="C24" s="87" t="s">
        <v>189</v>
      </c>
      <c r="D24" s="54"/>
      <c r="E24" s="54"/>
      <c r="F24" s="54"/>
      <c r="G24" s="55">
        <f>IF(H24="na","na",4)</f>
        <v>4</v>
      </c>
      <c r="H24" s="56">
        <f>Informationssicherheit!B156</f>
        <v>0</v>
      </c>
      <c r="I24" s="97"/>
      <c r="J24" s="132">
        <f t="shared" si="1"/>
        <v>0</v>
      </c>
      <c r="K24" s="132"/>
      <c r="L24" s="132"/>
      <c r="M24" s="132">
        <f>G33</f>
        <v>3</v>
      </c>
      <c r="N24" s="133">
        <f>H33</f>
        <v>0</v>
      </c>
      <c r="O24" s="134" t="s">
        <v>175</v>
      </c>
      <c r="P24" s="131"/>
      <c r="Q24" s="131"/>
      <c r="R24" s="131"/>
      <c r="S24" s="88"/>
      <c r="T24" s="88"/>
      <c r="W24" s="88"/>
      <c r="X24" s="88"/>
      <c r="Y24" s="88"/>
      <c r="Z24" s="88"/>
      <c r="AA24" s="88"/>
      <c r="AB24" s="88"/>
      <c r="AC24" s="88"/>
      <c r="AD24" s="88"/>
      <c r="AE24" s="88"/>
      <c r="AF24" s="88"/>
      <c r="AG24" s="88"/>
      <c r="AH24" s="88"/>
      <c r="AI24" s="88"/>
      <c r="AJ24" s="88"/>
      <c r="AK24" s="88"/>
      <c r="AL24" s="88"/>
      <c r="AM24" s="88"/>
      <c r="AN24" s="88"/>
    </row>
    <row r="25" spans="1:40">
      <c r="B25" s="116" t="s">
        <v>59</v>
      </c>
      <c r="C25" s="87" t="s">
        <v>101</v>
      </c>
      <c r="D25" s="54"/>
      <c r="E25" s="54"/>
      <c r="F25" s="54"/>
      <c r="G25" s="55">
        <f>IF(H25="na","na",3)</f>
        <v>3</v>
      </c>
      <c r="H25" s="56">
        <f>Informationssicherheit!B175</f>
        <v>0</v>
      </c>
      <c r="I25" s="94"/>
      <c r="J25" s="132">
        <f t="shared" si="1"/>
        <v>0</v>
      </c>
      <c r="K25" s="132"/>
      <c r="L25" s="132"/>
      <c r="M25" s="132">
        <f>SUM($G$34:$G$37)/COUNT($G$34:$G$37)</f>
        <v>2.5</v>
      </c>
      <c r="N25" s="132">
        <f>IF(COUNT($H$34:$H$37)=0,"na",SUM($H$34:$H$37)/COUNT($H$34:$H$37))</f>
        <v>0</v>
      </c>
      <c r="O25" s="134" t="s">
        <v>176</v>
      </c>
      <c r="P25" s="131"/>
      <c r="Q25" s="131"/>
      <c r="R25" s="131"/>
      <c r="S25" s="88"/>
      <c r="T25" s="88"/>
      <c r="W25" s="88"/>
      <c r="X25" s="88"/>
      <c r="Y25" s="88"/>
      <c r="Z25" s="88"/>
      <c r="AA25" s="88"/>
      <c r="AB25" s="88"/>
      <c r="AC25" s="88"/>
      <c r="AD25" s="88"/>
      <c r="AE25" s="88"/>
      <c r="AF25" s="88"/>
      <c r="AG25" s="88"/>
      <c r="AH25" s="88"/>
      <c r="AI25" s="88"/>
      <c r="AJ25" s="88"/>
      <c r="AK25" s="88"/>
      <c r="AL25" s="88"/>
      <c r="AM25" s="88"/>
      <c r="AN25" s="88"/>
    </row>
    <row r="26" spans="1:40">
      <c r="B26" s="116" t="s">
        <v>60</v>
      </c>
      <c r="C26" s="87" t="s">
        <v>102</v>
      </c>
      <c r="D26" s="54"/>
      <c r="E26" s="54"/>
      <c r="F26" s="54"/>
      <c r="G26" s="55">
        <f>IF(H26="na","na",2)</f>
        <v>2</v>
      </c>
      <c r="H26" s="56">
        <f>Informationssicherheit!B192</f>
        <v>0</v>
      </c>
      <c r="I26" s="94"/>
      <c r="J26" s="132">
        <f t="shared" si="1"/>
        <v>0</v>
      </c>
      <c r="K26" s="132"/>
      <c r="L26" s="132"/>
      <c r="M26" s="132">
        <f>SUM($G$38:$G$45)/COUNT($G$38:$G$45)</f>
        <v>3.125</v>
      </c>
      <c r="N26" s="132">
        <f>IF(COUNT($H$38:$H$45)=0,"na",SUM($H$38:$H$45)/COUNT($H$38:$H$45))</f>
        <v>0</v>
      </c>
      <c r="O26" s="134" t="s">
        <v>177</v>
      </c>
      <c r="P26" s="131"/>
      <c r="Q26" s="131"/>
      <c r="R26" s="131"/>
      <c r="S26" s="88"/>
      <c r="T26" s="88"/>
      <c r="W26" s="88"/>
      <c r="X26" s="88"/>
      <c r="Y26" s="88"/>
      <c r="Z26" s="88"/>
      <c r="AA26" s="88"/>
      <c r="AB26" s="88"/>
      <c r="AC26" s="88"/>
      <c r="AD26" s="88"/>
      <c r="AE26" s="88"/>
      <c r="AF26" s="88"/>
      <c r="AG26" s="88"/>
      <c r="AH26" s="88"/>
      <c r="AI26" s="88"/>
      <c r="AJ26" s="88"/>
      <c r="AK26" s="88"/>
      <c r="AL26" s="88"/>
      <c r="AM26" s="88"/>
      <c r="AN26" s="88"/>
    </row>
    <row r="27" spans="1:40">
      <c r="B27" s="116" t="s">
        <v>61</v>
      </c>
      <c r="C27" s="87" t="s">
        <v>237</v>
      </c>
      <c r="D27" s="54"/>
      <c r="E27" s="54"/>
      <c r="F27" s="54"/>
      <c r="G27" s="55">
        <f>IF(H27="na","na",3)</f>
        <v>3</v>
      </c>
      <c r="H27" s="56">
        <f>Informationssicherheit!B209</f>
        <v>0</v>
      </c>
      <c r="I27" s="94"/>
      <c r="J27" s="132">
        <f t="shared" si="1"/>
        <v>0</v>
      </c>
      <c r="K27" s="132"/>
      <c r="L27" s="132"/>
      <c r="M27" s="132">
        <f>SUM($G$46:$G$50)/COUNT($G$46:$G$50)</f>
        <v>3</v>
      </c>
      <c r="N27" s="132">
        <f>IF(COUNT($H$46:$H$50)=0,"na",SUM($H$46:$H$50)/COUNT($H$46:$H$50))</f>
        <v>0</v>
      </c>
      <c r="O27" s="134" t="s">
        <v>178</v>
      </c>
      <c r="P27" s="131"/>
      <c r="Q27" s="131"/>
      <c r="R27" s="131"/>
      <c r="S27" s="88"/>
      <c r="T27" s="88"/>
      <c r="W27" s="88"/>
      <c r="X27" s="88"/>
      <c r="Y27" s="88"/>
      <c r="Z27" s="88"/>
      <c r="AA27" s="88"/>
      <c r="AB27" s="88"/>
      <c r="AC27" s="88"/>
      <c r="AD27" s="88"/>
      <c r="AE27" s="88"/>
      <c r="AF27" s="88"/>
      <c r="AG27" s="88"/>
      <c r="AH27" s="88"/>
      <c r="AI27" s="88"/>
      <c r="AJ27" s="88"/>
      <c r="AK27" s="88"/>
      <c r="AL27" s="88"/>
      <c r="AM27" s="88"/>
      <c r="AN27" s="88"/>
    </row>
    <row r="28" spans="1:40">
      <c r="B28" s="116" t="s">
        <v>62</v>
      </c>
      <c r="C28" s="87" t="s">
        <v>103</v>
      </c>
      <c r="D28" s="54"/>
      <c r="E28" s="54"/>
      <c r="F28" s="54"/>
      <c r="G28" s="55">
        <f>IF(H28="na","na",3)</f>
        <v>3</v>
      </c>
      <c r="H28" s="56">
        <f>Informationssicherheit!B228</f>
        <v>0</v>
      </c>
      <c r="I28" s="94"/>
      <c r="J28" s="132">
        <f t="shared" si="1"/>
        <v>0</v>
      </c>
      <c r="K28" s="132"/>
      <c r="L28" s="132"/>
      <c r="M28" s="132">
        <f>SUM($G$51:$G$53)/COUNT($G$51:$G$53)</f>
        <v>2.6666666666666665</v>
      </c>
      <c r="N28" s="132">
        <f>IF(COUNT($H$51:$H$53)=0,"na",SUM($H$51:$H$53)/COUNT($H$51:$H$53))</f>
        <v>0</v>
      </c>
      <c r="O28" s="134" t="s">
        <v>179</v>
      </c>
      <c r="P28" s="131"/>
      <c r="Q28" s="131"/>
      <c r="R28" s="131"/>
      <c r="S28" s="88"/>
      <c r="T28" s="88"/>
      <c r="W28" s="88"/>
      <c r="X28" s="88"/>
      <c r="Y28" s="88"/>
      <c r="Z28" s="88"/>
      <c r="AA28" s="88"/>
      <c r="AB28" s="88"/>
      <c r="AC28" s="88"/>
      <c r="AD28" s="88"/>
      <c r="AE28" s="88"/>
      <c r="AF28" s="88"/>
      <c r="AG28" s="88"/>
      <c r="AH28" s="88"/>
      <c r="AI28" s="88"/>
      <c r="AJ28" s="88"/>
      <c r="AK28" s="88"/>
      <c r="AL28" s="88"/>
      <c r="AM28" s="88"/>
      <c r="AN28" s="88"/>
    </row>
    <row r="29" spans="1:40">
      <c r="B29" s="116" t="s">
        <v>63</v>
      </c>
      <c r="C29" s="87" t="s">
        <v>104</v>
      </c>
      <c r="D29" s="54"/>
      <c r="E29" s="54"/>
      <c r="F29" s="54"/>
      <c r="G29" s="55">
        <f>IF(H29="na","na",4)</f>
        <v>4</v>
      </c>
      <c r="H29" s="56">
        <f>Informationssicherheit!B245</f>
        <v>0</v>
      </c>
      <c r="I29" s="94"/>
      <c r="J29" s="132">
        <f t="shared" si="1"/>
        <v>0</v>
      </c>
      <c r="K29" s="132"/>
      <c r="L29" s="132"/>
      <c r="M29" s="132">
        <f>SUM($G$54:$G$55)/COUNT($G$54:$G$55)</f>
        <v>3</v>
      </c>
      <c r="N29" s="132">
        <f>IF(COUNT($H$54:$H$55)=0,"na",SUM($H$54:$H$55)/COUNT($H$54:$H$55))</f>
        <v>0</v>
      </c>
      <c r="O29" s="134" t="s">
        <v>180</v>
      </c>
      <c r="P29" s="131"/>
      <c r="Q29" s="131"/>
      <c r="R29" s="131"/>
      <c r="S29" s="88"/>
      <c r="T29" s="88"/>
      <c r="W29" s="88"/>
      <c r="X29" s="88"/>
      <c r="Y29" s="88"/>
      <c r="Z29" s="88"/>
      <c r="AA29" s="88"/>
      <c r="AB29" s="88"/>
      <c r="AC29" s="88"/>
      <c r="AD29" s="88"/>
      <c r="AE29" s="88"/>
      <c r="AF29" s="88"/>
      <c r="AG29" s="88"/>
      <c r="AH29" s="88"/>
      <c r="AI29" s="88"/>
      <c r="AJ29" s="88"/>
      <c r="AK29" s="88"/>
      <c r="AL29" s="88"/>
      <c r="AM29" s="88"/>
      <c r="AN29" s="88"/>
    </row>
    <row r="30" spans="1:40">
      <c r="B30" s="116" t="s">
        <v>64</v>
      </c>
      <c r="C30" s="87" t="s">
        <v>105</v>
      </c>
      <c r="D30" s="54"/>
      <c r="E30" s="54"/>
      <c r="F30" s="54"/>
      <c r="G30" s="55">
        <f t="shared" ref="G30:G35" si="2">IF(H30="na","na",3)</f>
        <v>3</v>
      </c>
      <c r="H30" s="56">
        <f>Informationssicherheit!B262</f>
        <v>0</v>
      </c>
      <c r="I30" s="94"/>
      <c r="J30" s="132">
        <f t="shared" si="1"/>
        <v>0</v>
      </c>
      <c r="K30" s="132"/>
      <c r="L30" s="132"/>
      <c r="M30" s="132">
        <f>SUM($G$56:$G$57)/COUNT($G$56:$G$57)</f>
        <v>3.5</v>
      </c>
      <c r="N30" s="132">
        <f>IF(COUNT($H$56:$H$57)=0,"na",SUM($H$56:$H$57)/COUNT($H$56:$H$57))</f>
        <v>0</v>
      </c>
      <c r="O30" s="131" t="s">
        <v>181</v>
      </c>
      <c r="P30" s="131"/>
      <c r="Q30" s="131"/>
      <c r="R30" s="131"/>
      <c r="S30" s="88"/>
      <c r="T30" s="88"/>
      <c r="W30" s="88"/>
      <c r="X30" s="88"/>
      <c r="Y30" s="88"/>
      <c r="Z30" s="88"/>
      <c r="AA30" s="88"/>
      <c r="AB30" s="88"/>
      <c r="AC30" s="88"/>
      <c r="AD30" s="88"/>
      <c r="AE30" s="88"/>
      <c r="AF30" s="88"/>
      <c r="AG30" s="88"/>
      <c r="AH30" s="88"/>
      <c r="AI30" s="88"/>
      <c r="AJ30" s="88"/>
      <c r="AK30" s="88"/>
      <c r="AL30" s="88"/>
      <c r="AM30" s="88"/>
      <c r="AN30" s="88"/>
    </row>
    <row r="31" spans="1:40">
      <c r="B31" s="116" t="s">
        <v>65</v>
      </c>
      <c r="C31" s="87" t="s">
        <v>106</v>
      </c>
      <c r="D31" s="54"/>
      <c r="E31" s="54"/>
      <c r="F31" s="54"/>
      <c r="G31" s="55">
        <f t="shared" si="2"/>
        <v>3</v>
      </c>
      <c r="H31" s="56">
        <f>Informationssicherheit!B279</f>
        <v>0</v>
      </c>
      <c r="I31" s="94"/>
      <c r="J31" s="132">
        <f t="shared" si="1"/>
        <v>0</v>
      </c>
      <c r="K31" s="132"/>
      <c r="L31" s="132"/>
      <c r="M31" s="132">
        <f>G58</f>
        <v>3</v>
      </c>
      <c r="N31" s="133">
        <f>H58</f>
        <v>0</v>
      </c>
      <c r="O31" s="131" t="s">
        <v>182</v>
      </c>
      <c r="P31" s="131"/>
      <c r="Q31" s="131"/>
      <c r="R31" s="131"/>
      <c r="S31" s="88"/>
      <c r="T31" s="88"/>
      <c r="W31" s="88"/>
      <c r="X31" s="88"/>
      <c r="Y31" s="88"/>
      <c r="Z31" s="88"/>
      <c r="AA31" s="88"/>
      <c r="AB31" s="88"/>
      <c r="AC31" s="88"/>
      <c r="AD31" s="88"/>
      <c r="AE31" s="88"/>
      <c r="AF31" s="88"/>
      <c r="AG31" s="88"/>
      <c r="AH31" s="88"/>
      <c r="AI31" s="88"/>
      <c r="AJ31" s="88"/>
      <c r="AK31" s="88"/>
      <c r="AL31" s="88"/>
      <c r="AM31" s="88"/>
      <c r="AN31" s="88"/>
    </row>
    <row r="32" spans="1:40">
      <c r="B32" s="116" t="s">
        <v>66</v>
      </c>
      <c r="C32" s="87" t="s">
        <v>107</v>
      </c>
      <c r="D32" s="54"/>
      <c r="E32" s="54"/>
      <c r="F32" s="54"/>
      <c r="G32" s="55">
        <f t="shared" si="2"/>
        <v>3</v>
      </c>
      <c r="H32" s="56">
        <f>Informationssicherheit!B296</f>
        <v>0</v>
      </c>
      <c r="I32" s="94"/>
      <c r="J32" s="132">
        <f t="shared" si="1"/>
        <v>0</v>
      </c>
      <c r="K32" s="132"/>
      <c r="L32" s="132"/>
      <c r="M32" s="132">
        <f>SUM($G$59:$G$62)/COUNT($G$59:$G$62)</f>
        <v>3</v>
      </c>
      <c r="N32" s="132">
        <f>IF(COUNT($H$59:$H$62)=0,"na",SUM($H$59:$H$62)/COUNT($H$59:$H$62))</f>
        <v>0</v>
      </c>
      <c r="O32" s="131" t="s">
        <v>183</v>
      </c>
      <c r="P32" s="131"/>
      <c r="Q32" s="131"/>
      <c r="R32" s="131"/>
      <c r="S32" s="88"/>
      <c r="T32" s="88"/>
      <c r="W32" s="88"/>
      <c r="X32" s="88"/>
      <c r="Y32" s="88"/>
      <c r="Z32" s="88"/>
      <c r="AA32" s="88"/>
      <c r="AB32" s="88"/>
      <c r="AC32" s="88"/>
      <c r="AD32" s="88"/>
      <c r="AE32" s="88"/>
      <c r="AF32" s="88"/>
      <c r="AG32" s="88"/>
      <c r="AH32" s="88"/>
      <c r="AI32" s="88"/>
      <c r="AJ32" s="88"/>
      <c r="AK32" s="88"/>
      <c r="AL32" s="88"/>
      <c r="AM32" s="88"/>
      <c r="AN32" s="88"/>
    </row>
    <row r="33" spans="1:40">
      <c r="B33" s="116" t="s">
        <v>67</v>
      </c>
      <c r="C33" s="87" t="s">
        <v>108</v>
      </c>
      <c r="D33" s="54"/>
      <c r="E33" s="54"/>
      <c r="F33" s="54"/>
      <c r="G33" s="55">
        <f t="shared" si="2"/>
        <v>3</v>
      </c>
      <c r="H33" s="56">
        <f>Informationssicherheit!B315</f>
        <v>0</v>
      </c>
      <c r="I33" s="94"/>
      <c r="J33" s="132">
        <f t="shared" si="1"/>
        <v>0</v>
      </c>
      <c r="K33" s="132"/>
      <c r="L33" s="132"/>
      <c r="M33" s="132"/>
      <c r="N33" s="132"/>
      <c r="O33" s="131"/>
      <c r="P33" s="131"/>
      <c r="Q33" s="131"/>
      <c r="R33" s="131"/>
      <c r="S33" s="88"/>
      <c r="T33" s="88"/>
      <c r="W33" s="88"/>
      <c r="X33" s="88"/>
      <c r="Y33" s="88"/>
      <c r="Z33" s="88"/>
      <c r="AA33" s="88"/>
      <c r="AB33" s="88"/>
      <c r="AC33" s="88"/>
      <c r="AD33" s="88"/>
      <c r="AE33" s="88"/>
      <c r="AF33" s="88"/>
      <c r="AG33" s="88"/>
      <c r="AH33" s="88"/>
      <c r="AI33" s="88"/>
      <c r="AJ33" s="88"/>
      <c r="AK33" s="88"/>
      <c r="AL33" s="88"/>
      <c r="AM33" s="88"/>
      <c r="AN33" s="88"/>
    </row>
    <row r="34" spans="1:40">
      <c r="A34" s="21"/>
      <c r="B34" s="116" t="s">
        <v>7</v>
      </c>
      <c r="C34" s="87" t="s">
        <v>109</v>
      </c>
      <c r="D34" s="54"/>
      <c r="E34" s="54"/>
      <c r="F34" s="54"/>
      <c r="G34" s="55">
        <f t="shared" si="2"/>
        <v>3</v>
      </c>
      <c r="H34" s="56">
        <f>Informationssicherheit!B334</f>
        <v>0</v>
      </c>
      <c r="I34" s="97"/>
      <c r="J34" s="132">
        <f t="shared" si="1"/>
        <v>0</v>
      </c>
      <c r="K34" s="132"/>
      <c r="L34" s="132"/>
      <c r="M34" s="132"/>
      <c r="N34" s="132"/>
      <c r="O34" s="131"/>
      <c r="P34" s="131"/>
      <c r="Q34" s="131"/>
      <c r="R34" s="131"/>
      <c r="S34" s="88"/>
      <c r="T34" s="88"/>
      <c r="W34" s="88"/>
      <c r="X34" s="88"/>
      <c r="Y34" s="88"/>
      <c r="Z34" s="88"/>
      <c r="AA34" s="88"/>
      <c r="AB34" s="88"/>
      <c r="AC34" s="88"/>
      <c r="AD34" s="88"/>
      <c r="AE34" s="88"/>
      <c r="AF34" s="88"/>
      <c r="AG34" s="88"/>
      <c r="AH34" s="88"/>
      <c r="AI34" s="88"/>
      <c r="AJ34" s="88"/>
      <c r="AK34" s="88"/>
      <c r="AL34" s="88"/>
      <c r="AM34" s="88"/>
      <c r="AN34" s="88"/>
    </row>
    <row r="35" spans="1:40">
      <c r="A35" s="21"/>
      <c r="B35" s="116" t="s">
        <v>8</v>
      </c>
      <c r="C35" s="87" t="s">
        <v>203</v>
      </c>
      <c r="D35" s="54"/>
      <c r="E35" s="54"/>
      <c r="F35" s="54"/>
      <c r="G35" s="55">
        <f t="shared" si="2"/>
        <v>3</v>
      </c>
      <c r="H35" s="56">
        <f>Informationssicherheit!B351</f>
        <v>0</v>
      </c>
      <c r="I35" s="97"/>
      <c r="J35" s="132">
        <f t="shared" si="1"/>
        <v>0</v>
      </c>
      <c r="K35" s="132"/>
      <c r="L35" s="132"/>
      <c r="M35" s="132"/>
      <c r="N35" s="132"/>
      <c r="O35" s="131"/>
      <c r="P35" s="131"/>
      <c r="Q35" s="131"/>
      <c r="R35" s="131"/>
      <c r="S35" s="88"/>
      <c r="T35" s="88"/>
      <c r="W35" s="88"/>
      <c r="X35" s="88"/>
      <c r="Y35" s="88"/>
      <c r="Z35" s="88"/>
      <c r="AA35" s="88"/>
      <c r="AB35" s="88"/>
      <c r="AC35" s="88"/>
      <c r="AD35" s="88"/>
      <c r="AE35" s="88"/>
      <c r="AF35" s="88"/>
      <c r="AG35" s="88"/>
      <c r="AH35" s="88"/>
      <c r="AI35" s="88"/>
      <c r="AJ35" s="88"/>
      <c r="AK35" s="88"/>
      <c r="AL35" s="88"/>
      <c r="AM35" s="88"/>
      <c r="AN35" s="88"/>
    </row>
    <row r="36" spans="1:40">
      <c r="A36" s="21"/>
      <c r="B36" s="116" t="s">
        <v>9</v>
      </c>
      <c r="C36" s="87" t="s">
        <v>190</v>
      </c>
      <c r="D36" s="54"/>
      <c r="E36" s="54"/>
      <c r="F36" s="54"/>
      <c r="G36" s="55">
        <f>IF(H36="na","na",2)</f>
        <v>2</v>
      </c>
      <c r="H36" s="56">
        <f>Informationssicherheit!B368</f>
        <v>0</v>
      </c>
      <c r="I36" s="97"/>
      <c r="J36" s="132">
        <f t="shared" si="1"/>
        <v>0</v>
      </c>
      <c r="K36" s="132"/>
      <c r="L36" s="132"/>
      <c r="M36" s="132"/>
      <c r="N36" s="132"/>
      <c r="O36" s="131"/>
      <c r="P36" s="131"/>
      <c r="Q36" s="131"/>
      <c r="R36" s="131"/>
      <c r="S36" s="88"/>
      <c r="T36" s="88"/>
      <c r="W36" s="88"/>
      <c r="X36" s="88"/>
      <c r="Y36" s="88"/>
      <c r="Z36" s="88"/>
      <c r="AA36" s="88"/>
      <c r="AB36" s="88"/>
      <c r="AC36" s="88"/>
      <c r="AD36" s="88"/>
      <c r="AE36" s="88"/>
      <c r="AF36" s="88"/>
      <c r="AG36" s="88"/>
      <c r="AH36" s="88"/>
      <c r="AI36" s="88"/>
      <c r="AJ36" s="88"/>
      <c r="AK36" s="88"/>
      <c r="AL36" s="88"/>
      <c r="AM36" s="88"/>
      <c r="AN36" s="88"/>
    </row>
    <row r="37" spans="1:40">
      <c r="A37" s="21"/>
      <c r="B37" s="116" t="s">
        <v>10</v>
      </c>
      <c r="C37" s="87" t="s">
        <v>191</v>
      </c>
      <c r="D37" s="54"/>
      <c r="E37" s="54"/>
      <c r="F37" s="54"/>
      <c r="G37" s="55">
        <f>IF(H37="na","na",2)</f>
        <v>2</v>
      </c>
      <c r="H37" s="56">
        <f>Informationssicherheit!B385</f>
        <v>0</v>
      </c>
      <c r="I37" s="97"/>
      <c r="J37" s="132">
        <f t="shared" si="1"/>
        <v>0</v>
      </c>
      <c r="K37" s="132"/>
      <c r="L37" s="132"/>
      <c r="M37" s="132"/>
      <c r="N37" s="132"/>
      <c r="O37" s="131"/>
      <c r="P37" s="131"/>
      <c r="Q37" s="131"/>
      <c r="R37" s="131"/>
      <c r="S37" s="88"/>
      <c r="T37" s="88"/>
      <c r="W37" s="88"/>
      <c r="X37" s="88"/>
      <c r="Y37" s="88"/>
      <c r="Z37" s="88"/>
      <c r="AA37" s="88"/>
      <c r="AB37" s="88"/>
      <c r="AC37" s="88"/>
      <c r="AD37" s="88"/>
      <c r="AE37" s="88"/>
      <c r="AF37" s="88"/>
      <c r="AG37" s="88"/>
      <c r="AH37" s="88"/>
      <c r="AI37" s="88"/>
      <c r="AJ37" s="88"/>
      <c r="AK37" s="88"/>
      <c r="AL37" s="88"/>
      <c r="AM37" s="88"/>
      <c r="AN37" s="88"/>
    </row>
    <row r="38" spans="1:40">
      <c r="A38" s="21"/>
      <c r="B38" s="116" t="s">
        <v>11</v>
      </c>
      <c r="C38" s="87" t="s">
        <v>210</v>
      </c>
      <c r="D38" s="54"/>
      <c r="E38" s="54"/>
      <c r="F38" s="54"/>
      <c r="G38" s="55">
        <f>IF(H38="na","na",4)</f>
        <v>4</v>
      </c>
      <c r="H38" s="56">
        <f>Informationssicherheit!B404</f>
        <v>0</v>
      </c>
      <c r="I38" s="97"/>
      <c r="J38" s="132">
        <f t="shared" si="1"/>
        <v>0</v>
      </c>
      <c r="K38" s="132"/>
      <c r="L38" s="132"/>
      <c r="M38" s="132"/>
      <c r="N38" s="132"/>
      <c r="O38" s="131"/>
      <c r="P38" s="131"/>
      <c r="Q38" s="131"/>
      <c r="R38" s="131"/>
      <c r="S38" s="88"/>
      <c r="T38" s="88"/>
      <c r="W38" s="88"/>
      <c r="X38" s="88"/>
      <c r="Y38" s="88"/>
      <c r="Z38" s="88"/>
      <c r="AA38" s="88"/>
      <c r="AB38" s="88"/>
      <c r="AC38" s="88"/>
      <c r="AD38" s="88"/>
      <c r="AE38" s="88"/>
      <c r="AF38" s="88"/>
      <c r="AG38" s="88"/>
      <c r="AH38" s="88"/>
      <c r="AI38" s="88"/>
      <c r="AJ38" s="88"/>
      <c r="AK38" s="88"/>
      <c r="AL38" s="88"/>
      <c r="AM38" s="88"/>
      <c r="AN38" s="88"/>
    </row>
    <row r="39" spans="1:40">
      <c r="A39" s="21"/>
      <c r="B39" s="116" t="s">
        <v>12</v>
      </c>
      <c r="C39" s="87" t="s">
        <v>214</v>
      </c>
      <c r="D39" s="54"/>
      <c r="E39" s="54"/>
      <c r="F39" s="54"/>
      <c r="G39" s="55">
        <f>IF(H39="na","na",2)</f>
        <v>2</v>
      </c>
      <c r="H39" s="56">
        <f>Informationssicherheit!B421</f>
        <v>0</v>
      </c>
      <c r="I39" s="97"/>
      <c r="J39" s="132">
        <f t="shared" si="1"/>
        <v>0</v>
      </c>
      <c r="K39" s="132"/>
      <c r="L39" s="132"/>
      <c r="M39" s="132"/>
      <c r="N39" s="132"/>
      <c r="O39" s="131"/>
      <c r="P39" s="131"/>
      <c r="Q39" s="131"/>
      <c r="R39" s="131"/>
      <c r="S39" s="88"/>
      <c r="T39" s="88"/>
      <c r="W39" s="88"/>
      <c r="X39" s="88"/>
      <c r="Y39" s="88"/>
      <c r="Z39" s="88"/>
      <c r="AA39" s="88"/>
      <c r="AB39" s="88"/>
      <c r="AC39" s="88"/>
      <c r="AD39" s="88"/>
      <c r="AE39" s="88"/>
      <c r="AF39" s="88"/>
      <c r="AG39" s="88"/>
      <c r="AH39" s="88"/>
      <c r="AI39" s="88"/>
      <c r="AJ39" s="88"/>
      <c r="AK39" s="88"/>
      <c r="AL39" s="88"/>
      <c r="AM39" s="88"/>
      <c r="AN39" s="88"/>
    </row>
    <row r="40" spans="1:40">
      <c r="A40" s="21"/>
      <c r="B40" s="116" t="s">
        <v>13</v>
      </c>
      <c r="C40" s="87" t="s">
        <v>192</v>
      </c>
      <c r="D40" s="54"/>
      <c r="E40" s="54"/>
      <c r="F40" s="54"/>
      <c r="G40" s="55">
        <f>IF(H40="na","na",4)</f>
        <v>4</v>
      </c>
      <c r="H40" s="56">
        <f>Informationssicherheit!B438</f>
        <v>0</v>
      </c>
      <c r="I40" s="97"/>
      <c r="J40" s="132">
        <f t="shared" si="1"/>
        <v>0</v>
      </c>
      <c r="K40" s="132"/>
      <c r="L40" s="132"/>
      <c r="M40" s="132"/>
      <c r="N40" s="132"/>
      <c r="O40" s="131"/>
      <c r="P40" s="131"/>
      <c r="Q40" s="131"/>
      <c r="R40" s="131"/>
      <c r="S40" s="88"/>
      <c r="T40" s="88"/>
      <c r="W40" s="88"/>
      <c r="X40" s="88"/>
      <c r="Y40" s="88"/>
      <c r="Z40" s="88"/>
      <c r="AA40" s="88"/>
      <c r="AB40" s="88"/>
      <c r="AC40" s="88"/>
      <c r="AD40" s="88"/>
      <c r="AE40" s="88"/>
      <c r="AF40" s="88"/>
      <c r="AG40" s="88"/>
      <c r="AH40" s="88"/>
      <c r="AI40" s="88"/>
      <c r="AJ40" s="88"/>
      <c r="AK40" s="88"/>
      <c r="AL40" s="88"/>
      <c r="AM40" s="88"/>
      <c r="AN40" s="88"/>
    </row>
    <row r="41" spans="1:40">
      <c r="A41" s="21"/>
      <c r="B41" s="116" t="s">
        <v>110</v>
      </c>
      <c r="C41" s="87" t="s">
        <v>261</v>
      </c>
      <c r="D41" s="54"/>
      <c r="E41" s="54"/>
      <c r="F41" s="54"/>
      <c r="G41" s="55">
        <v>4</v>
      </c>
      <c r="H41" s="56">
        <f>Informationssicherheit!B455</f>
        <v>0</v>
      </c>
      <c r="I41" s="97"/>
      <c r="J41" s="132">
        <f t="shared" si="1"/>
        <v>0</v>
      </c>
      <c r="K41" s="132"/>
      <c r="L41" s="132"/>
      <c r="M41" s="132"/>
      <c r="N41" s="132"/>
      <c r="O41" s="131"/>
      <c r="P41" s="131"/>
      <c r="Q41" s="131"/>
      <c r="R41" s="131"/>
      <c r="S41" s="88"/>
      <c r="T41" s="88"/>
      <c r="W41" s="88"/>
      <c r="X41" s="88"/>
      <c r="Y41" s="88"/>
      <c r="Z41" s="88"/>
      <c r="AA41" s="88"/>
      <c r="AB41" s="88"/>
      <c r="AC41" s="88"/>
      <c r="AD41" s="88"/>
      <c r="AE41" s="88"/>
      <c r="AF41" s="88"/>
      <c r="AG41" s="88"/>
      <c r="AH41" s="88"/>
      <c r="AI41" s="88"/>
      <c r="AJ41" s="88"/>
      <c r="AK41" s="88"/>
      <c r="AL41" s="88"/>
      <c r="AM41" s="88"/>
      <c r="AN41" s="88"/>
    </row>
    <row r="42" spans="1:40">
      <c r="B42" s="116" t="s">
        <v>95</v>
      </c>
      <c r="C42" s="87" t="s">
        <v>111</v>
      </c>
      <c r="D42" s="54"/>
      <c r="E42" s="54"/>
      <c r="F42" s="54"/>
      <c r="G42" s="55">
        <f>IF(H42="na","na",3)</f>
        <v>3</v>
      </c>
      <c r="H42" s="56">
        <f>Informationssicherheit!B472</f>
        <v>0</v>
      </c>
      <c r="I42" s="94"/>
      <c r="J42" s="132">
        <f t="shared" si="1"/>
        <v>0</v>
      </c>
      <c r="K42" s="132"/>
      <c r="L42" s="132"/>
      <c r="M42" s="132"/>
      <c r="N42" s="132"/>
      <c r="O42" s="131"/>
      <c r="P42" s="131"/>
      <c r="Q42" s="131"/>
      <c r="R42" s="131"/>
      <c r="S42" s="88"/>
      <c r="T42" s="88"/>
      <c r="W42" s="88"/>
      <c r="X42" s="88"/>
      <c r="Y42" s="88"/>
      <c r="Z42" s="88"/>
      <c r="AA42" s="88"/>
      <c r="AB42" s="88"/>
      <c r="AC42" s="88"/>
      <c r="AD42" s="88"/>
      <c r="AE42" s="88"/>
      <c r="AF42" s="88"/>
      <c r="AG42" s="88"/>
      <c r="AH42" s="88"/>
      <c r="AI42" s="88"/>
      <c r="AJ42" s="88"/>
      <c r="AK42" s="88"/>
      <c r="AL42" s="88"/>
      <c r="AM42" s="88"/>
      <c r="AN42" s="88"/>
    </row>
    <row r="43" spans="1:40">
      <c r="B43" s="116" t="s">
        <v>112</v>
      </c>
      <c r="C43" s="87" t="s">
        <v>193</v>
      </c>
      <c r="D43" s="54"/>
      <c r="E43" s="54"/>
      <c r="F43" s="54"/>
      <c r="G43" s="55">
        <f>IF(H43="na","na",2)</f>
        <v>2</v>
      </c>
      <c r="H43" s="56">
        <f>Informationssicherheit!B489</f>
        <v>0</v>
      </c>
      <c r="I43" s="94"/>
      <c r="J43" s="132">
        <f t="shared" si="1"/>
        <v>0</v>
      </c>
      <c r="K43" s="132"/>
      <c r="L43" s="132"/>
      <c r="M43" s="132"/>
      <c r="N43" s="132"/>
      <c r="O43" s="131"/>
      <c r="P43" s="131"/>
      <c r="Q43" s="131"/>
      <c r="R43" s="131"/>
      <c r="S43" s="88"/>
      <c r="T43" s="88"/>
      <c r="W43" s="88"/>
      <c r="X43" s="88"/>
      <c r="Y43" s="88"/>
      <c r="Z43" s="88"/>
      <c r="AA43" s="88"/>
      <c r="AB43" s="88"/>
      <c r="AC43" s="88"/>
      <c r="AD43" s="88"/>
      <c r="AE43" s="88"/>
      <c r="AF43" s="88"/>
      <c r="AG43" s="88"/>
      <c r="AH43" s="88"/>
      <c r="AI43" s="88"/>
      <c r="AJ43" s="88"/>
      <c r="AK43" s="88"/>
      <c r="AL43" s="88"/>
      <c r="AM43" s="88"/>
      <c r="AN43" s="88"/>
    </row>
    <row r="44" spans="1:40">
      <c r="B44" s="116" t="s">
        <v>113</v>
      </c>
      <c r="C44" s="87" t="s">
        <v>194</v>
      </c>
      <c r="D44" s="54"/>
      <c r="E44" s="54"/>
      <c r="F44" s="54"/>
      <c r="G44" s="55">
        <f>IF(H44="na","na",4)</f>
        <v>4</v>
      </c>
      <c r="H44" s="56">
        <f>Informationssicherheit!B506</f>
        <v>0</v>
      </c>
      <c r="I44" s="94"/>
      <c r="J44" s="132">
        <f t="shared" si="1"/>
        <v>0</v>
      </c>
      <c r="K44" s="132"/>
      <c r="L44" s="132"/>
      <c r="M44" s="132"/>
      <c r="N44" s="132"/>
      <c r="O44" s="131"/>
      <c r="P44" s="131"/>
      <c r="Q44" s="131"/>
      <c r="R44" s="131"/>
      <c r="S44" s="88"/>
      <c r="T44" s="88"/>
      <c r="W44" s="88"/>
      <c r="X44" s="88"/>
      <c r="Y44" s="88"/>
      <c r="Z44" s="88"/>
      <c r="AA44" s="88"/>
      <c r="AB44" s="88"/>
      <c r="AC44" s="88"/>
      <c r="AD44" s="88"/>
      <c r="AE44" s="88"/>
      <c r="AF44" s="88"/>
      <c r="AG44" s="88"/>
      <c r="AH44" s="88"/>
      <c r="AI44" s="88"/>
      <c r="AJ44" s="88"/>
      <c r="AK44" s="88"/>
      <c r="AL44" s="88"/>
      <c r="AM44" s="88"/>
      <c r="AN44" s="88"/>
    </row>
    <row r="45" spans="1:40">
      <c r="B45" s="116" t="s">
        <v>114</v>
      </c>
      <c r="C45" s="87" t="s">
        <v>211</v>
      </c>
      <c r="D45" s="54"/>
      <c r="E45" s="54"/>
      <c r="F45" s="54"/>
      <c r="G45" s="55">
        <f>IF(H45="na","na",2)</f>
        <v>2</v>
      </c>
      <c r="H45" s="56">
        <f>Informationssicherheit!B523</f>
        <v>0</v>
      </c>
      <c r="I45" s="94"/>
      <c r="J45" s="132">
        <f t="shared" si="1"/>
        <v>0</v>
      </c>
      <c r="K45" s="132"/>
      <c r="L45" s="132"/>
      <c r="M45" s="132"/>
      <c r="N45" s="132"/>
      <c r="O45" s="131"/>
      <c r="P45" s="131"/>
      <c r="Q45" s="131"/>
      <c r="R45" s="131"/>
      <c r="S45" s="88"/>
      <c r="T45" s="88"/>
      <c r="W45" s="88"/>
      <c r="X45" s="88"/>
      <c r="Y45" s="88"/>
      <c r="Z45" s="88"/>
      <c r="AA45" s="88"/>
      <c r="AB45" s="88"/>
      <c r="AC45" s="88"/>
      <c r="AD45" s="88"/>
      <c r="AE45" s="88"/>
      <c r="AF45" s="88"/>
      <c r="AG45" s="88"/>
      <c r="AH45" s="88"/>
      <c r="AI45" s="88"/>
      <c r="AJ45" s="88"/>
      <c r="AK45" s="88"/>
      <c r="AL45" s="88"/>
      <c r="AM45" s="88"/>
      <c r="AN45" s="88"/>
    </row>
    <row r="46" spans="1:40">
      <c r="B46" s="116" t="s">
        <v>14</v>
      </c>
      <c r="C46" s="87" t="s">
        <v>209</v>
      </c>
      <c r="D46" s="54"/>
      <c r="E46" s="54"/>
      <c r="F46" s="54"/>
      <c r="G46" s="55">
        <f t="shared" ref="G46:G52" si="3">IF(H46="na","na",3)</f>
        <v>3</v>
      </c>
      <c r="H46" s="56">
        <f>Informationssicherheit!B542</f>
        <v>0</v>
      </c>
      <c r="I46" s="94"/>
      <c r="J46" s="132">
        <f t="shared" si="1"/>
        <v>0</v>
      </c>
      <c r="K46" s="132"/>
      <c r="L46" s="132"/>
      <c r="M46" s="132"/>
      <c r="N46" s="132"/>
      <c r="O46" s="131"/>
      <c r="P46" s="131"/>
      <c r="Q46" s="131"/>
      <c r="R46" s="131"/>
      <c r="S46" s="88"/>
      <c r="T46" s="88"/>
      <c r="W46" s="88"/>
      <c r="X46" s="88"/>
      <c r="Y46" s="88"/>
      <c r="Z46" s="88"/>
      <c r="AA46" s="88"/>
      <c r="AB46" s="88"/>
      <c r="AC46" s="88"/>
      <c r="AD46" s="88"/>
      <c r="AE46" s="88"/>
      <c r="AF46" s="88"/>
      <c r="AG46" s="88"/>
      <c r="AH46" s="88"/>
      <c r="AI46" s="88"/>
      <c r="AJ46" s="88"/>
      <c r="AK46" s="88"/>
      <c r="AL46" s="88"/>
      <c r="AM46" s="88"/>
      <c r="AN46" s="88"/>
    </row>
    <row r="47" spans="1:40">
      <c r="B47" s="116" t="s">
        <v>15</v>
      </c>
      <c r="C47" s="87" t="s">
        <v>195</v>
      </c>
      <c r="D47" s="54"/>
      <c r="E47" s="54"/>
      <c r="F47" s="54"/>
      <c r="G47" s="55">
        <f t="shared" si="3"/>
        <v>3</v>
      </c>
      <c r="H47" s="56">
        <f>Informationssicherheit!B559</f>
        <v>0</v>
      </c>
      <c r="I47" s="94"/>
      <c r="J47" s="132">
        <f t="shared" si="1"/>
        <v>0</v>
      </c>
      <c r="K47" s="132"/>
      <c r="L47" s="132"/>
      <c r="M47" s="132"/>
      <c r="N47" s="132"/>
      <c r="O47" s="131"/>
      <c r="P47" s="131"/>
      <c r="Q47" s="131"/>
      <c r="R47" s="131"/>
      <c r="S47" s="88"/>
      <c r="T47" s="88"/>
      <c r="W47" s="88"/>
      <c r="X47" s="88"/>
      <c r="Y47" s="88"/>
      <c r="Z47" s="88"/>
      <c r="AA47" s="88"/>
      <c r="AB47" s="88"/>
      <c r="AC47" s="88"/>
      <c r="AD47" s="88"/>
      <c r="AE47" s="88"/>
      <c r="AF47" s="88"/>
      <c r="AG47" s="88"/>
      <c r="AH47" s="88"/>
      <c r="AI47" s="88"/>
      <c r="AJ47" s="88"/>
      <c r="AK47" s="88"/>
      <c r="AL47" s="88"/>
      <c r="AM47" s="88"/>
      <c r="AN47" s="88"/>
    </row>
    <row r="48" spans="1:40">
      <c r="B48" s="116" t="s">
        <v>115</v>
      </c>
      <c r="C48" s="87" t="s">
        <v>196</v>
      </c>
      <c r="D48" s="54"/>
      <c r="E48" s="54"/>
      <c r="F48" s="54"/>
      <c r="G48" s="55">
        <f t="shared" si="3"/>
        <v>3</v>
      </c>
      <c r="H48" s="56">
        <f>Informationssicherheit!B576</f>
        <v>0</v>
      </c>
      <c r="I48" s="94"/>
      <c r="J48" s="132">
        <f t="shared" si="1"/>
        <v>0</v>
      </c>
      <c r="K48" s="132"/>
      <c r="L48" s="132"/>
      <c r="M48" s="132"/>
      <c r="N48" s="132"/>
      <c r="O48" s="131"/>
      <c r="P48" s="131"/>
      <c r="Q48" s="131"/>
      <c r="R48" s="131"/>
      <c r="S48" s="88"/>
      <c r="T48" s="88"/>
      <c r="W48" s="88"/>
      <c r="X48" s="88"/>
      <c r="Y48" s="88"/>
      <c r="Z48" s="88"/>
      <c r="AA48" s="88"/>
      <c r="AB48" s="88"/>
      <c r="AC48" s="88"/>
      <c r="AD48" s="88"/>
      <c r="AE48" s="88"/>
      <c r="AF48" s="88"/>
      <c r="AG48" s="88"/>
      <c r="AH48" s="88"/>
      <c r="AI48" s="88"/>
      <c r="AJ48" s="88"/>
      <c r="AK48" s="88"/>
      <c r="AL48" s="88"/>
      <c r="AM48" s="88"/>
      <c r="AN48" s="88"/>
    </row>
    <row r="49" spans="1:40">
      <c r="B49" s="116" t="s">
        <v>116</v>
      </c>
      <c r="C49" s="87" t="s">
        <v>118</v>
      </c>
      <c r="D49" s="54"/>
      <c r="E49" s="54"/>
      <c r="F49" s="54"/>
      <c r="G49" s="55">
        <f t="shared" si="3"/>
        <v>3</v>
      </c>
      <c r="H49" s="56">
        <f>Informationssicherheit!B593</f>
        <v>0</v>
      </c>
      <c r="I49" s="94"/>
      <c r="J49" s="132">
        <f t="shared" si="1"/>
        <v>0</v>
      </c>
      <c r="K49" s="132"/>
      <c r="L49" s="132"/>
      <c r="M49" s="132"/>
      <c r="N49" s="132"/>
      <c r="O49" s="131"/>
      <c r="P49" s="131"/>
      <c r="Q49" s="131"/>
      <c r="R49" s="131"/>
      <c r="S49" s="88"/>
      <c r="T49" s="88"/>
      <c r="W49" s="88"/>
      <c r="X49" s="88"/>
      <c r="Y49" s="88"/>
      <c r="Z49" s="88"/>
      <c r="AA49" s="88"/>
      <c r="AB49" s="88"/>
      <c r="AC49" s="88"/>
      <c r="AD49" s="88"/>
      <c r="AE49" s="88"/>
      <c r="AF49" s="88"/>
      <c r="AG49" s="88"/>
      <c r="AH49" s="88"/>
      <c r="AI49" s="88"/>
      <c r="AJ49" s="88"/>
      <c r="AK49" s="88"/>
      <c r="AL49" s="88"/>
      <c r="AM49" s="88"/>
      <c r="AN49" s="88"/>
    </row>
    <row r="50" spans="1:40">
      <c r="B50" s="116" t="s">
        <v>117</v>
      </c>
      <c r="C50" s="87" t="s">
        <v>228</v>
      </c>
      <c r="D50" s="54"/>
      <c r="E50" s="54"/>
      <c r="F50" s="54"/>
      <c r="G50" s="55">
        <f t="shared" si="3"/>
        <v>3</v>
      </c>
      <c r="H50" s="56">
        <f>Informationssicherheit!B610</f>
        <v>0</v>
      </c>
      <c r="I50" s="94"/>
      <c r="J50" s="132">
        <f t="shared" si="1"/>
        <v>0</v>
      </c>
      <c r="K50" s="132"/>
      <c r="L50" s="132"/>
      <c r="M50" s="132"/>
      <c r="N50" s="132"/>
      <c r="O50" s="131"/>
      <c r="P50" s="131"/>
      <c r="Q50" s="131"/>
      <c r="R50" s="131"/>
      <c r="S50" s="88"/>
      <c r="T50" s="88"/>
      <c r="W50" s="88"/>
      <c r="X50" s="88"/>
      <c r="Y50" s="88"/>
      <c r="Z50" s="88"/>
      <c r="AA50" s="88"/>
      <c r="AB50" s="88"/>
      <c r="AC50" s="88"/>
      <c r="AD50" s="88"/>
      <c r="AE50" s="88"/>
      <c r="AF50" s="88"/>
      <c r="AG50" s="88"/>
      <c r="AH50" s="88"/>
      <c r="AI50" s="88"/>
      <c r="AJ50" s="88"/>
      <c r="AK50" s="88"/>
      <c r="AL50" s="88"/>
      <c r="AM50" s="88"/>
      <c r="AN50" s="88"/>
    </row>
    <row r="51" spans="1:40">
      <c r="A51" s="21"/>
      <c r="B51" s="116" t="s">
        <v>16</v>
      </c>
      <c r="C51" s="87" t="s">
        <v>197</v>
      </c>
      <c r="D51" s="54"/>
      <c r="E51" s="54"/>
      <c r="F51" s="54"/>
      <c r="G51" s="55">
        <f t="shared" si="3"/>
        <v>3</v>
      </c>
      <c r="H51" s="56">
        <f>Informationssicherheit!B629</f>
        <v>0</v>
      </c>
      <c r="I51" s="97"/>
      <c r="J51" s="132">
        <f t="shared" si="1"/>
        <v>0</v>
      </c>
      <c r="K51" s="132"/>
      <c r="L51" s="132"/>
      <c r="M51" s="132"/>
      <c r="N51" s="132"/>
      <c r="O51" s="131"/>
      <c r="P51" s="131"/>
      <c r="Q51" s="131"/>
      <c r="R51" s="131"/>
      <c r="S51" s="88"/>
      <c r="T51" s="88"/>
      <c r="W51" s="88"/>
      <c r="X51" s="88"/>
      <c r="Y51" s="88"/>
      <c r="Z51" s="88"/>
      <c r="AA51" s="88"/>
      <c r="AB51" s="88"/>
      <c r="AC51" s="88"/>
      <c r="AD51" s="88"/>
      <c r="AE51" s="88"/>
      <c r="AF51" s="88"/>
      <c r="AG51" s="88"/>
      <c r="AH51" s="88"/>
      <c r="AI51" s="88"/>
      <c r="AJ51" s="88"/>
      <c r="AK51" s="88"/>
      <c r="AL51" s="88"/>
      <c r="AM51" s="88"/>
      <c r="AN51" s="88"/>
    </row>
    <row r="52" spans="1:40">
      <c r="A52" s="21"/>
      <c r="B52" s="116" t="s">
        <v>97</v>
      </c>
      <c r="C52" s="87" t="s">
        <v>119</v>
      </c>
      <c r="D52" s="54"/>
      <c r="E52" s="54"/>
      <c r="F52" s="54"/>
      <c r="G52" s="55">
        <f t="shared" si="3"/>
        <v>3</v>
      </c>
      <c r="H52" s="56">
        <f>Informationssicherheit!B646</f>
        <v>0</v>
      </c>
      <c r="I52" s="97"/>
      <c r="J52" s="132">
        <f t="shared" si="1"/>
        <v>0</v>
      </c>
      <c r="K52" s="132"/>
      <c r="L52" s="132"/>
      <c r="M52" s="132"/>
      <c r="N52" s="132"/>
      <c r="O52" s="131"/>
      <c r="P52" s="131"/>
      <c r="Q52" s="131"/>
      <c r="R52" s="131"/>
      <c r="S52" s="88"/>
      <c r="T52" s="88"/>
      <c r="W52" s="88"/>
      <c r="X52" s="88"/>
      <c r="Y52" s="88"/>
      <c r="Z52" s="88"/>
      <c r="AA52" s="88"/>
      <c r="AB52" s="88"/>
      <c r="AC52" s="88"/>
      <c r="AD52" s="88"/>
      <c r="AE52" s="88"/>
      <c r="AF52" s="88"/>
      <c r="AG52" s="88"/>
      <c r="AH52" s="88"/>
      <c r="AI52" s="88"/>
      <c r="AJ52" s="88"/>
      <c r="AK52" s="88"/>
      <c r="AL52" s="88"/>
      <c r="AM52" s="88"/>
      <c r="AN52" s="88"/>
    </row>
    <row r="53" spans="1:40">
      <c r="A53" s="21"/>
      <c r="B53" s="116" t="s">
        <v>98</v>
      </c>
      <c r="C53" s="87" t="s">
        <v>120</v>
      </c>
      <c r="D53" s="54"/>
      <c r="E53" s="54"/>
      <c r="F53" s="54"/>
      <c r="G53" s="55">
        <f>IF(H53="na","na",2)</f>
        <v>2</v>
      </c>
      <c r="H53" s="56">
        <f>Informationssicherheit!B663</f>
        <v>0</v>
      </c>
      <c r="I53" s="97"/>
      <c r="J53" s="132">
        <f t="shared" si="1"/>
        <v>0</v>
      </c>
      <c r="K53" s="132"/>
      <c r="L53" s="132"/>
      <c r="M53" s="132"/>
      <c r="N53" s="132"/>
      <c r="O53" s="131"/>
      <c r="P53" s="131"/>
      <c r="Q53" s="131"/>
      <c r="R53" s="131"/>
      <c r="S53" s="88"/>
      <c r="T53" s="88"/>
      <c r="W53" s="88"/>
      <c r="X53" s="88"/>
      <c r="Y53" s="88"/>
      <c r="Z53" s="88"/>
      <c r="AA53" s="88"/>
      <c r="AB53" s="88"/>
      <c r="AC53" s="88"/>
      <c r="AD53" s="88"/>
      <c r="AE53" s="88"/>
      <c r="AF53" s="88"/>
      <c r="AG53" s="88"/>
      <c r="AH53" s="88"/>
      <c r="AI53" s="88"/>
      <c r="AJ53" s="88"/>
      <c r="AK53" s="88"/>
      <c r="AL53" s="88"/>
      <c r="AM53" s="88"/>
      <c r="AN53" s="88"/>
    </row>
    <row r="54" spans="1:40">
      <c r="A54" s="21"/>
      <c r="B54" s="116" t="s">
        <v>17</v>
      </c>
      <c r="C54" s="87" t="s">
        <v>121</v>
      </c>
      <c r="D54" s="54"/>
      <c r="E54" s="54"/>
      <c r="F54" s="54"/>
      <c r="G54" s="55">
        <f>IF(H54="na","na",3)</f>
        <v>3</v>
      </c>
      <c r="H54" s="56">
        <f>Informationssicherheit!B682</f>
        <v>0</v>
      </c>
      <c r="I54" s="97"/>
      <c r="J54" s="132">
        <f t="shared" si="1"/>
        <v>0</v>
      </c>
      <c r="K54" s="132"/>
      <c r="L54" s="132"/>
      <c r="M54" s="132"/>
      <c r="N54" s="132"/>
      <c r="O54" s="131"/>
      <c r="P54" s="131"/>
      <c r="Q54" s="131"/>
      <c r="R54" s="131"/>
      <c r="S54" s="88"/>
      <c r="T54" s="88"/>
      <c r="W54" s="88"/>
      <c r="X54" s="88"/>
      <c r="Y54" s="88"/>
      <c r="Z54" s="88"/>
      <c r="AA54" s="88"/>
      <c r="AB54" s="88"/>
      <c r="AC54" s="88"/>
      <c r="AD54" s="88"/>
      <c r="AE54" s="88"/>
      <c r="AF54" s="88"/>
      <c r="AG54" s="88"/>
      <c r="AH54" s="88"/>
      <c r="AI54" s="88"/>
      <c r="AJ54" s="88"/>
      <c r="AK54" s="88"/>
      <c r="AL54" s="88"/>
      <c r="AM54" s="88"/>
      <c r="AN54" s="88"/>
    </row>
    <row r="55" spans="1:40">
      <c r="A55" s="21"/>
      <c r="B55" s="116" t="s">
        <v>18</v>
      </c>
      <c r="C55" s="87" t="s">
        <v>215</v>
      </c>
      <c r="D55" s="54"/>
      <c r="E55" s="54"/>
      <c r="F55" s="54"/>
      <c r="G55" s="55">
        <f t="shared" ref="G55" si="4">IF(H55="na","na",3)</f>
        <v>3</v>
      </c>
      <c r="H55" s="56">
        <f>Informationssicherheit!B699</f>
        <v>0</v>
      </c>
      <c r="I55" s="97"/>
      <c r="J55" s="132">
        <f t="shared" si="1"/>
        <v>0</v>
      </c>
      <c r="K55" s="132"/>
      <c r="L55" s="132"/>
      <c r="M55" s="132"/>
      <c r="N55" s="132"/>
      <c r="O55" s="131"/>
      <c r="P55" s="131"/>
      <c r="Q55" s="131"/>
      <c r="R55" s="131"/>
      <c r="S55" s="88"/>
      <c r="T55" s="88"/>
      <c r="W55" s="88"/>
      <c r="X55" s="88"/>
      <c r="Y55" s="88"/>
      <c r="Z55" s="88"/>
      <c r="AA55" s="88"/>
      <c r="AB55" s="88"/>
      <c r="AC55" s="88"/>
      <c r="AD55" s="88"/>
      <c r="AE55" s="88"/>
      <c r="AF55" s="88"/>
      <c r="AG55" s="88"/>
      <c r="AH55" s="88"/>
      <c r="AI55" s="88"/>
      <c r="AJ55" s="88"/>
      <c r="AK55" s="88"/>
      <c r="AL55" s="88"/>
      <c r="AM55" s="88"/>
      <c r="AN55" s="88"/>
    </row>
    <row r="56" spans="1:40">
      <c r="A56" s="21"/>
      <c r="B56" s="116" t="s">
        <v>122</v>
      </c>
      <c r="C56" s="87" t="s">
        <v>198</v>
      </c>
      <c r="D56" s="54"/>
      <c r="E56" s="54"/>
      <c r="F56" s="54"/>
      <c r="G56" s="55">
        <v>3</v>
      </c>
      <c r="H56" s="56">
        <f>Informationssicherheit!B718</f>
        <v>0</v>
      </c>
      <c r="I56" s="97"/>
      <c r="J56" s="132">
        <f t="shared" si="1"/>
        <v>0</v>
      </c>
      <c r="K56" s="132"/>
      <c r="L56" s="132"/>
      <c r="M56" s="132"/>
      <c r="N56" s="132"/>
      <c r="O56" s="131"/>
      <c r="P56" s="131"/>
      <c r="Q56" s="131"/>
      <c r="R56" s="131"/>
      <c r="S56" s="88"/>
      <c r="T56" s="88"/>
      <c r="W56" s="88"/>
      <c r="X56" s="88"/>
      <c r="Y56" s="88"/>
      <c r="Z56" s="88"/>
      <c r="AA56" s="88"/>
      <c r="AB56" s="88"/>
      <c r="AC56" s="88"/>
      <c r="AD56" s="88"/>
      <c r="AE56" s="88"/>
      <c r="AF56" s="88"/>
      <c r="AG56" s="88"/>
      <c r="AH56" s="88"/>
      <c r="AI56" s="88"/>
      <c r="AJ56" s="88"/>
      <c r="AK56" s="88"/>
      <c r="AL56" s="88"/>
      <c r="AM56" s="88"/>
      <c r="AN56" s="88"/>
    </row>
    <row r="57" spans="1:40">
      <c r="A57" s="21"/>
      <c r="B57" s="116" t="s">
        <v>123</v>
      </c>
      <c r="C57" s="87" t="s">
        <v>199</v>
      </c>
      <c r="D57" s="54"/>
      <c r="E57" s="54"/>
      <c r="F57" s="54"/>
      <c r="G57" s="55">
        <f>IF(H57="na","na",4)</f>
        <v>4</v>
      </c>
      <c r="H57" s="56">
        <f>Informationssicherheit!B735</f>
        <v>0</v>
      </c>
      <c r="I57" s="97"/>
      <c r="J57" s="132">
        <f t="shared" si="1"/>
        <v>0</v>
      </c>
      <c r="K57" s="132"/>
      <c r="L57" s="132"/>
      <c r="M57" s="132"/>
      <c r="N57" s="132"/>
      <c r="O57" s="131"/>
      <c r="P57" s="131"/>
      <c r="Q57" s="131"/>
      <c r="R57" s="131"/>
      <c r="S57" s="88"/>
      <c r="T57" s="88"/>
      <c r="W57" s="88"/>
      <c r="X57" s="88"/>
      <c r="Y57" s="88"/>
      <c r="Z57" s="88"/>
      <c r="AA57" s="88"/>
      <c r="AB57" s="88"/>
      <c r="AC57" s="88"/>
      <c r="AD57" s="88"/>
      <c r="AE57" s="88"/>
      <c r="AF57" s="88"/>
      <c r="AG57" s="88"/>
      <c r="AH57" s="88"/>
      <c r="AI57" s="88"/>
      <c r="AJ57" s="88"/>
      <c r="AK57" s="88"/>
      <c r="AL57" s="88"/>
      <c r="AM57" s="88"/>
      <c r="AN57" s="88"/>
    </row>
    <row r="58" spans="1:40">
      <c r="A58" s="21"/>
      <c r="B58" s="116" t="s">
        <v>124</v>
      </c>
      <c r="C58" s="87" t="s">
        <v>200</v>
      </c>
      <c r="D58" s="54"/>
      <c r="E58" s="54"/>
      <c r="F58" s="54"/>
      <c r="G58" s="55">
        <f>IF(H58="na","na",3)</f>
        <v>3</v>
      </c>
      <c r="H58" s="56">
        <f>Informationssicherheit!B754</f>
        <v>0</v>
      </c>
      <c r="I58" s="97"/>
      <c r="J58" s="132">
        <f t="shared" si="1"/>
        <v>0</v>
      </c>
      <c r="K58" s="132"/>
      <c r="L58" s="132"/>
      <c r="M58" s="132"/>
      <c r="N58" s="132"/>
      <c r="O58" s="131"/>
      <c r="P58" s="131"/>
      <c r="Q58" s="131"/>
      <c r="R58" s="131"/>
      <c r="S58" s="88"/>
      <c r="T58" s="88"/>
      <c r="W58" s="88"/>
      <c r="X58" s="88"/>
      <c r="Y58" s="88"/>
      <c r="Z58" s="88"/>
      <c r="AA58" s="88"/>
      <c r="AB58" s="88"/>
      <c r="AC58" s="88"/>
      <c r="AD58" s="88"/>
      <c r="AE58" s="88"/>
      <c r="AF58" s="88"/>
      <c r="AG58" s="88"/>
      <c r="AH58" s="88"/>
      <c r="AI58" s="88"/>
      <c r="AJ58" s="88"/>
      <c r="AK58" s="88"/>
      <c r="AL58" s="88"/>
      <c r="AM58" s="88"/>
      <c r="AN58" s="88"/>
    </row>
    <row r="59" spans="1:40">
      <c r="B59" s="116" t="s">
        <v>125</v>
      </c>
      <c r="C59" s="87" t="s">
        <v>201</v>
      </c>
      <c r="D59" s="54"/>
      <c r="E59" s="54"/>
      <c r="F59" s="54"/>
      <c r="G59" s="55">
        <f>IF(H59="na","na",3)</f>
        <v>3</v>
      </c>
      <c r="H59" s="56">
        <f>Informationssicherheit!B773</f>
        <v>0</v>
      </c>
      <c r="I59" s="94"/>
      <c r="J59" s="132">
        <f t="shared" si="1"/>
        <v>0</v>
      </c>
      <c r="K59" s="132"/>
      <c r="L59" s="132"/>
      <c r="M59" s="132"/>
      <c r="N59" s="132"/>
      <c r="O59" s="131"/>
      <c r="P59" s="131"/>
      <c r="Q59" s="131"/>
      <c r="R59" s="131"/>
      <c r="S59" s="88"/>
      <c r="T59" s="88"/>
      <c r="W59" s="88"/>
      <c r="X59" s="88"/>
      <c r="Y59" s="88"/>
      <c r="Z59" s="88"/>
      <c r="AA59" s="88"/>
      <c r="AB59" s="88"/>
      <c r="AC59" s="88"/>
      <c r="AD59" s="88"/>
      <c r="AE59" s="88"/>
      <c r="AF59" s="88"/>
      <c r="AG59" s="88"/>
      <c r="AH59" s="88"/>
      <c r="AI59" s="88"/>
      <c r="AJ59" s="88"/>
      <c r="AK59" s="88"/>
      <c r="AL59" s="88"/>
      <c r="AM59" s="88"/>
      <c r="AN59" s="88"/>
    </row>
    <row r="60" spans="1:40">
      <c r="B60" s="116" t="s">
        <v>126</v>
      </c>
      <c r="C60" s="87" t="s">
        <v>664</v>
      </c>
      <c r="D60" s="54"/>
      <c r="E60" s="54"/>
      <c r="F60" s="54"/>
      <c r="G60" s="55">
        <f>IF(H60="na","na",3)</f>
        <v>3</v>
      </c>
      <c r="H60" s="56">
        <f>Informationssicherheit!B790</f>
        <v>0</v>
      </c>
      <c r="I60" s="94"/>
      <c r="J60" s="132">
        <f t="shared" si="1"/>
        <v>0</v>
      </c>
      <c r="K60" s="132"/>
      <c r="L60" s="132"/>
      <c r="M60" s="132"/>
      <c r="N60" s="132"/>
      <c r="O60" s="131"/>
      <c r="P60" s="131"/>
      <c r="Q60" s="131"/>
      <c r="R60" s="131"/>
      <c r="S60" s="88"/>
      <c r="T60" s="88"/>
      <c r="W60" s="88"/>
      <c r="X60" s="88"/>
      <c r="Y60" s="88"/>
      <c r="Z60" s="88"/>
      <c r="AA60" s="88"/>
      <c r="AB60" s="88"/>
      <c r="AC60" s="88"/>
      <c r="AD60" s="88"/>
      <c r="AE60" s="88"/>
      <c r="AF60" s="88"/>
      <c r="AG60" s="88"/>
      <c r="AH60" s="88"/>
      <c r="AI60" s="88"/>
      <c r="AJ60" s="88"/>
      <c r="AK60" s="88"/>
      <c r="AL60" s="88"/>
      <c r="AM60" s="88"/>
      <c r="AN60" s="88"/>
    </row>
    <row r="61" spans="1:40">
      <c r="B61" s="116" t="s">
        <v>100</v>
      </c>
      <c r="C61" s="87" t="s">
        <v>128</v>
      </c>
      <c r="D61" s="54"/>
      <c r="E61" s="54"/>
      <c r="F61" s="54"/>
      <c r="G61" s="55">
        <f>IF(H61="na","na",3)</f>
        <v>3</v>
      </c>
      <c r="H61" s="112">
        <f>Informationssicherheit!B807</f>
        <v>0</v>
      </c>
      <c r="I61" s="94"/>
      <c r="J61" s="132">
        <f t="shared" si="1"/>
        <v>0</v>
      </c>
      <c r="K61" s="132"/>
      <c r="L61" s="132"/>
      <c r="M61" s="132"/>
      <c r="N61" s="132"/>
      <c r="O61" s="131"/>
      <c r="P61" s="131"/>
      <c r="Q61" s="131"/>
      <c r="R61" s="131"/>
      <c r="S61" s="88"/>
      <c r="T61" s="88"/>
      <c r="W61" s="88"/>
      <c r="X61" s="88"/>
      <c r="Y61" s="88"/>
      <c r="Z61" s="88"/>
      <c r="AA61" s="88"/>
      <c r="AB61" s="88"/>
      <c r="AC61" s="88"/>
      <c r="AD61" s="88"/>
      <c r="AE61" s="88"/>
      <c r="AF61" s="88"/>
      <c r="AG61" s="88"/>
      <c r="AH61" s="88"/>
      <c r="AI61" s="88"/>
      <c r="AJ61" s="88"/>
      <c r="AK61" s="88"/>
      <c r="AL61" s="88"/>
      <c r="AM61" s="88"/>
      <c r="AN61" s="88"/>
    </row>
    <row r="62" spans="1:40">
      <c r="B62" s="116" t="s">
        <v>127</v>
      </c>
      <c r="C62" s="87" t="s">
        <v>763</v>
      </c>
      <c r="D62" s="54"/>
      <c r="E62" s="54"/>
      <c r="F62" s="54"/>
      <c r="G62" s="55">
        <f>IF(H62="na","na",3)</f>
        <v>3</v>
      </c>
      <c r="H62" s="113">
        <f>Informationssicherheit!B824</f>
        <v>0</v>
      </c>
      <c r="I62" s="94"/>
      <c r="J62" s="132">
        <f t="shared" si="1"/>
        <v>0</v>
      </c>
      <c r="K62" s="132"/>
      <c r="L62" s="132"/>
      <c r="M62" s="132"/>
      <c r="N62" s="132"/>
      <c r="O62" s="131"/>
      <c r="P62" s="131"/>
      <c r="Q62" s="131"/>
      <c r="R62" s="131"/>
      <c r="S62" s="88"/>
      <c r="T62" s="88"/>
      <c r="W62" s="88"/>
      <c r="X62" s="88"/>
      <c r="Y62" s="88"/>
      <c r="Z62" s="88"/>
      <c r="AA62" s="88"/>
      <c r="AB62" s="88"/>
      <c r="AC62" s="88"/>
      <c r="AD62" s="88"/>
      <c r="AE62" s="88"/>
      <c r="AF62" s="88"/>
      <c r="AG62" s="88"/>
      <c r="AH62" s="88"/>
      <c r="AI62" s="88"/>
      <c r="AJ62" s="88"/>
      <c r="AK62" s="88"/>
      <c r="AL62" s="88"/>
      <c r="AM62" s="88"/>
      <c r="AN62" s="88"/>
    </row>
    <row r="63" spans="1:40">
      <c r="B63" s="57" t="s">
        <v>27</v>
      </c>
      <c r="C63" s="86" t="s">
        <v>187</v>
      </c>
      <c r="G63" s="126">
        <f>SUM(G16:G62)/COUNT(G16:G62)</f>
        <v>3</v>
      </c>
      <c r="H63" s="126">
        <f>SUM(H16:H62)/COUNT(H16:H62)</f>
        <v>0</v>
      </c>
      <c r="I63" s="94"/>
      <c r="J63" s="127">
        <f>SUM(J16:J62)/COUNT(J16:J62)</f>
        <v>0</v>
      </c>
      <c r="K63" s="128"/>
      <c r="L63" s="127"/>
      <c r="M63" s="89"/>
      <c r="N63" s="89"/>
      <c r="O63" s="88"/>
      <c r="P63" s="88"/>
      <c r="Q63" s="88"/>
      <c r="R63" s="88"/>
      <c r="S63" s="88"/>
      <c r="T63" s="88"/>
      <c r="W63" s="88"/>
      <c r="X63" s="88"/>
      <c r="Y63" s="88"/>
      <c r="Z63" s="88"/>
      <c r="AA63" s="88"/>
      <c r="AB63" s="88"/>
      <c r="AC63" s="88"/>
      <c r="AD63" s="88"/>
      <c r="AE63" s="88"/>
      <c r="AF63" s="88"/>
      <c r="AG63" s="88"/>
      <c r="AH63" s="88"/>
      <c r="AI63" s="88"/>
      <c r="AJ63" s="88"/>
      <c r="AK63" s="88"/>
      <c r="AL63" s="88"/>
      <c r="AM63" s="88"/>
      <c r="AN63" s="88"/>
    </row>
    <row r="64" spans="1:40">
      <c r="A64" s="21"/>
      <c r="B64" s="58"/>
      <c r="C64" s="59" t="s">
        <v>28</v>
      </c>
      <c r="G64" s="117"/>
      <c r="H64" s="117"/>
      <c r="I64" s="97"/>
      <c r="M64" s="65"/>
      <c r="N64" s="345"/>
      <c r="W64" s="88"/>
      <c r="X64" s="88"/>
      <c r="Y64" s="88"/>
      <c r="Z64" s="88"/>
      <c r="AA64" s="88"/>
      <c r="AB64" s="88"/>
      <c r="AC64" s="88"/>
      <c r="AD64" s="88"/>
      <c r="AE64" s="88"/>
      <c r="AF64" s="88"/>
      <c r="AG64" s="88"/>
      <c r="AH64" s="88"/>
      <c r="AI64" s="88"/>
      <c r="AJ64" s="88"/>
      <c r="AK64" s="88"/>
      <c r="AL64" s="88"/>
      <c r="AM64" s="88"/>
      <c r="AN64" s="88"/>
    </row>
    <row r="65" spans="1:40">
      <c r="A65" s="21"/>
      <c r="C65" s="59" t="s">
        <v>29</v>
      </c>
      <c r="G65" s="117"/>
      <c r="H65" s="117"/>
      <c r="I65" s="97"/>
      <c r="J65" s="89"/>
      <c r="K65" s="89"/>
      <c r="L65" s="89"/>
      <c r="M65" s="135"/>
      <c r="N65" s="135"/>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row>
    <row r="66" spans="1:40" ht="20.100000000000001" customHeight="1">
      <c r="A66" s="21"/>
      <c r="G66" s="118"/>
      <c r="H66" s="118"/>
      <c r="I66" s="97"/>
      <c r="J66" s="89"/>
      <c r="K66" s="89"/>
      <c r="L66" s="89"/>
      <c r="M66" s="88"/>
      <c r="N66" s="89"/>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row>
    <row r="67" spans="1:40" ht="60" customHeight="1">
      <c r="A67" s="21"/>
      <c r="B67" s="419" t="s">
        <v>634</v>
      </c>
      <c r="C67" s="420"/>
      <c r="D67" s="420"/>
      <c r="E67" s="420"/>
      <c r="F67" s="420"/>
      <c r="I67" s="97"/>
      <c r="J67" s="89"/>
      <c r="K67" s="89"/>
      <c r="L67" s="89"/>
      <c r="M67" s="88"/>
      <c r="N67" s="89"/>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row>
    <row r="68" spans="1:40" ht="20.100000000000001" customHeight="1">
      <c r="A68" s="21"/>
      <c r="I68" s="97"/>
      <c r="J68" s="89"/>
      <c r="K68" s="89"/>
      <c r="L68" s="89"/>
      <c r="M68" s="88"/>
      <c r="N68" s="89"/>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row>
    <row r="69" spans="1:40" ht="33" customHeight="1">
      <c r="A69" s="21"/>
      <c r="B69" s="422" t="s">
        <v>533</v>
      </c>
      <c r="C69" s="423"/>
      <c r="D69" s="343">
        <f>MIN(3,+J76)</f>
        <v>0</v>
      </c>
      <c r="E69" s="333"/>
      <c r="F69" s="123" t="s">
        <v>19</v>
      </c>
      <c r="G69" s="124">
        <f>G76</f>
        <v>3</v>
      </c>
      <c r="H69" s="125"/>
      <c r="I69" s="97"/>
      <c r="J69" s="89"/>
      <c r="K69" s="89"/>
      <c r="L69" s="89"/>
      <c r="M69" s="88"/>
      <c r="N69" s="89"/>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row>
    <row r="70" spans="1:40" ht="20.100000000000001" customHeight="1">
      <c r="B70" s="49" t="s">
        <v>21</v>
      </c>
      <c r="I70" s="94"/>
      <c r="J70" s="89"/>
      <c r="K70" s="89"/>
      <c r="L70" s="89"/>
      <c r="M70" s="88"/>
      <c r="N70" s="89"/>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row>
    <row r="71" spans="1:40" ht="25.5">
      <c r="B71" s="366" t="s">
        <v>22</v>
      </c>
      <c r="C71" s="421" t="s">
        <v>23</v>
      </c>
      <c r="D71" s="421"/>
      <c r="E71" s="421"/>
      <c r="F71" s="421"/>
      <c r="G71" s="51" t="s">
        <v>24</v>
      </c>
      <c r="H71" s="52" t="s">
        <v>20</v>
      </c>
      <c r="I71" s="94"/>
      <c r="J71" s="89"/>
      <c r="K71" s="89"/>
      <c r="L71" s="89"/>
      <c r="M71" s="88"/>
      <c r="N71" s="89"/>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row>
    <row r="72" spans="1:40">
      <c r="B72" s="368" t="str">
        <f>'Anbindung Dritter (23)'!D11</f>
        <v>23.7.2</v>
      </c>
      <c r="C72" s="87" t="s">
        <v>189</v>
      </c>
      <c r="D72" s="64"/>
      <c r="E72" s="64"/>
      <c r="F72" s="64"/>
      <c r="G72" s="55">
        <f t="shared" ref="G72:G75" si="5">IF(H72="na","na",3)</f>
        <v>3</v>
      </c>
      <c r="H72" s="56">
        <f>'Anbindung Dritter (23)'!Control7.2</f>
        <v>0</v>
      </c>
      <c r="I72" s="94"/>
      <c r="J72" s="89">
        <f>IF(H72="na","",IF((H72)&gt;G72,G72,(H72)))</f>
        <v>0</v>
      </c>
      <c r="K72" s="89"/>
      <c r="L72" s="89"/>
      <c r="M72" s="88"/>
      <c r="N72" s="89"/>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row>
    <row r="73" spans="1:40">
      <c r="B73" s="368" t="str">
        <f>'Anbindung Dritter (23)'!D30</f>
        <v>23.9.2</v>
      </c>
      <c r="C73" s="87" t="s">
        <v>104</v>
      </c>
      <c r="D73" s="53"/>
      <c r="E73" s="53"/>
      <c r="F73" s="53"/>
      <c r="G73" s="55">
        <f t="shared" si="5"/>
        <v>3</v>
      </c>
      <c r="H73" s="56">
        <f>'Anbindung Dritter (23)'!Control9.2</f>
        <v>0</v>
      </c>
      <c r="I73" s="94"/>
      <c r="J73" s="89">
        <f t="shared" ref="J73:J75" si="6">IF(H73="na","",IF((H73)&gt;G73,G73,(H73)))</f>
        <v>0</v>
      </c>
      <c r="K73" s="89"/>
      <c r="L73" s="89"/>
      <c r="M73" s="88"/>
      <c r="N73" s="89"/>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row>
    <row r="74" spans="1:40">
      <c r="B74" s="368" t="str">
        <f>'Anbindung Dritter (23)'!D49</f>
        <v>23.11.1</v>
      </c>
      <c r="C74" s="87" t="s">
        <v>109</v>
      </c>
      <c r="D74" s="53"/>
      <c r="E74" s="53"/>
      <c r="F74" s="53"/>
      <c r="G74" s="55">
        <f t="shared" si="5"/>
        <v>3</v>
      </c>
      <c r="H74" s="56">
        <f>'Anbindung Dritter (23)'!Control11.1</f>
        <v>0</v>
      </c>
      <c r="I74" s="94"/>
      <c r="J74" s="89">
        <f t="shared" si="6"/>
        <v>0</v>
      </c>
      <c r="K74" s="89"/>
      <c r="L74" s="89"/>
      <c r="M74" s="88"/>
      <c r="N74" s="89"/>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row>
    <row r="75" spans="1:40">
      <c r="B75" s="368" t="str">
        <f>'Anbindung Dritter (23)'!D68</f>
        <v>23.13.3</v>
      </c>
      <c r="C75" s="87" t="s">
        <v>196</v>
      </c>
      <c r="D75" s="54"/>
      <c r="E75" s="54"/>
      <c r="F75" s="54"/>
      <c r="G75" s="55">
        <f t="shared" si="5"/>
        <v>3</v>
      </c>
      <c r="H75" s="56">
        <f>'Anbindung Dritter (23)'!Control13.3</f>
        <v>0</v>
      </c>
      <c r="I75" s="94"/>
      <c r="J75" s="89">
        <f t="shared" si="6"/>
        <v>0</v>
      </c>
      <c r="K75" s="98"/>
      <c r="L75" s="98"/>
      <c r="M75" s="99"/>
      <c r="N75" s="98"/>
      <c r="O75" s="99"/>
      <c r="P75" s="99"/>
      <c r="Q75" s="99"/>
      <c r="R75" s="99"/>
      <c r="S75" s="99"/>
      <c r="T75" s="99"/>
      <c r="U75" s="99"/>
      <c r="V75" s="88"/>
      <c r="W75" s="88"/>
      <c r="X75" s="88"/>
      <c r="Y75" s="88"/>
      <c r="Z75" s="88"/>
      <c r="AA75" s="88"/>
      <c r="AB75" s="88"/>
      <c r="AC75" s="88"/>
      <c r="AD75" s="88"/>
      <c r="AE75" s="88"/>
      <c r="AF75" s="88"/>
      <c r="AG75" s="88"/>
      <c r="AH75" s="88"/>
      <c r="AI75" s="88"/>
      <c r="AJ75" s="88"/>
      <c r="AK75" s="88"/>
      <c r="AL75" s="88"/>
      <c r="AM75" s="88"/>
      <c r="AN75" s="88"/>
    </row>
    <row r="76" spans="1:40" ht="20.100000000000001" customHeight="1">
      <c r="B76" s="367"/>
      <c r="C76" s="340"/>
      <c r="D76" s="341"/>
      <c r="E76" s="341"/>
      <c r="F76" s="341"/>
      <c r="G76" s="342">
        <f>SUM(G72:G75)/COUNT(G72:G75)</f>
        <v>3</v>
      </c>
      <c r="H76" s="342">
        <f>SUM(H72:H75)/COUNT(H72:H75)</f>
        <v>0</v>
      </c>
      <c r="I76" s="94"/>
      <c r="J76" s="89">
        <f>SUM(J72:J75)/COUNT(J72:J75)</f>
        <v>0</v>
      </c>
      <c r="K76" s="98"/>
      <c r="L76" s="98"/>
      <c r="M76" s="99"/>
      <c r="N76" s="98"/>
      <c r="O76" s="99"/>
      <c r="P76" s="99"/>
      <c r="Q76" s="99"/>
      <c r="R76" s="99"/>
      <c r="S76" s="99"/>
      <c r="T76" s="99"/>
      <c r="U76" s="99"/>
      <c r="V76" s="88"/>
      <c r="W76" s="88"/>
      <c r="X76" s="88"/>
      <c r="Y76" s="88"/>
      <c r="Z76" s="88"/>
      <c r="AA76" s="88"/>
      <c r="AB76" s="88"/>
      <c r="AC76" s="88"/>
      <c r="AD76" s="88"/>
      <c r="AE76" s="88"/>
      <c r="AF76" s="88"/>
      <c r="AG76" s="88"/>
      <c r="AH76" s="88"/>
      <c r="AI76" s="88"/>
      <c r="AJ76" s="88"/>
      <c r="AK76" s="88"/>
      <c r="AL76" s="88"/>
      <c r="AM76" s="88"/>
      <c r="AN76" s="88"/>
    </row>
    <row r="77" spans="1:40" ht="20.100000000000001" customHeight="1">
      <c r="A77" s="21"/>
      <c r="B77" s="369"/>
      <c r="I77" s="97"/>
      <c r="J77" s="98"/>
      <c r="K77" s="98"/>
      <c r="L77" s="98"/>
      <c r="M77" s="99"/>
      <c r="N77" s="98"/>
      <c r="O77" s="99"/>
      <c r="P77" s="99"/>
      <c r="Q77" s="99"/>
      <c r="R77" s="99"/>
      <c r="S77" s="99"/>
      <c r="T77" s="99"/>
      <c r="U77" s="99"/>
      <c r="V77" s="88"/>
      <c r="W77" s="88"/>
      <c r="X77" s="88"/>
      <c r="Y77" s="88"/>
      <c r="Z77" s="88"/>
      <c r="AA77" s="88"/>
      <c r="AB77" s="88"/>
      <c r="AC77" s="88"/>
      <c r="AD77" s="88"/>
      <c r="AE77" s="88"/>
      <c r="AF77" s="88"/>
      <c r="AG77" s="88"/>
      <c r="AH77" s="88"/>
      <c r="AI77" s="88"/>
      <c r="AJ77" s="88"/>
      <c r="AK77" s="88"/>
      <c r="AL77" s="88"/>
      <c r="AM77" s="88"/>
      <c r="AN77" s="88"/>
    </row>
    <row r="78" spans="1:40" ht="60" customHeight="1">
      <c r="A78" s="21"/>
      <c r="B78" s="419" t="s">
        <v>635</v>
      </c>
      <c r="C78" s="420"/>
      <c r="D78" s="420"/>
      <c r="E78" s="420"/>
      <c r="F78" s="420"/>
      <c r="G78" s="19"/>
      <c r="H78" s="19"/>
      <c r="I78" s="97"/>
      <c r="J78" s="98"/>
      <c r="K78" s="98"/>
      <c r="L78" s="98"/>
      <c r="M78" s="99"/>
      <c r="N78" s="98"/>
      <c r="O78" s="99"/>
      <c r="P78" s="99"/>
      <c r="Q78" s="99"/>
      <c r="R78" s="99"/>
      <c r="S78" s="99"/>
      <c r="T78" s="99"/>
      <c r="U78" s="99"/>
      <c r="V78" s="88"/>
      <c r="W78" s="88"/>
      <c r="X78" s="88"/>
      <c r="Y78" s="88"/>
      <c r="Z78" s="88"/>
      <c r="AA78" s="88"/>
      <c r="AB78" s="88"/>
      <c r="AC78" s="88"/>
      <c r="AD78" s="88"/>
      <c r="AE78" s="88"/>
      <c r="AF78" s="88"/>
      <c r="AG78" s="88"/>
      <c r="AH78" s="88"/>
      <c r="AI78" s="88"/>
      <c r="AJ78" s="88"/>
      <c r="AK78" s="88"/>
      <c r="AL78" s="88"/>
      <c r="AM78" s="88"/>
      <c r="AN78" s="88"/>
    </row>
    <row r="79" spans="1:40" ht="33.75" customHeight="1">
      <c r="A79" s="21"/>
      <c r="B79" s="422" t="s">
        <v>533</v>
      </c>
      <c r="C79" s="423"/>
      <c r="D79" s="124">
        <f>MIN(3,+J104)</f>
        <v>0</v>
      </c>
      <c r="E79" s="333"/>
      <c r="F79" s="123" t="s">
        <v>19</v>
      </c>
      <c r="G79" s="124">
        <f>G104</f>
        <v>3</v>
      </c>
      <c r="H79" s="125"/>
      <c r="I79" s="97"/>
      <c r="J79" s="98"/>
      <c r="K79" s="98"/>
      <c r="L79" s="98"/>
      <c r="M79" s="99"/>
      <c r="N79" s="98"/>
      <c r="O79" s="99"/>
      <c r="P79" s="99"/>
      <c r="Q79" s="99"/>
      <c r="R79" s="99"/>
      <c r="S79" s="99"/>
      <c r="T79" s="99"/>
      <c r="U79" s="99"/>
      <c r="V79" s="88"/>
      <c r="W79" s="88"/>
      <c r="X79" s="88"/>
      <c r="Y79" s="88"/>
      <c r="Z79" s="88"/>
      <c r="AA79" s="88"/>
      <c r="AB79" s="88"/>
      <c r="AC79" s="88"/>
      <c r="AD79" s="88"/>
      <c r="AE79" s="88"/>
      <c r="AF79" s="88"/>
      <c r="AG79" s="88"/>
      <c r="AH79" s="88"/>
      <c r="AI79" s="88"/>
      <c r="AJ79" s="88"/>
      <c r="AK79" s="88"/>
      <c r="AL79" s="88"/>
      <c r="AM79" s="88"/>
      <c r="AN79" s="88"/>
    </row>
    <row r="80" spans="1:40" ht="20.100000000000001" customHeight="1">
      <c r="A80" s="21"/>
      <c r="B80" s="49" t="s">
        <v>21</v>
      </c>
      <c r="I80" s="97"/>
      <c r="J80" s="98"/>
      <c r="K80" s="98"/>
      <c r="L80" s="98"/>
      <c r="M80" s="99"/>
      <c r="N80" s="98"/>
      <c r="O80" s="99"/>
      <c r="P80" s="99"/>
      <c r="Q80" s="99"/>
      <c r="R80" s="99"/>
      <c r="S80" s="99"/>
      <c r="T80" s="99"/>
      <c r="U80" s="99"/>
      <c r="V80" s="88"/>
      <c r="W80" s="88"/>
      <c r="X80" s="88"/>
      <c r="Y80" s="88"/>
      <c r="Z80" s="88"/>
      <c r="AA80" s="88"/>
      <c r="AB80" s="88"/>
      <c r="AC80" s="88"/>
      <c r="AD80" s="88"/>
      <c r="AE80" s="88"/>
      <c r="AF80" s="88"/>
      <c r="AG80" s="88"/>
      <c r="AH80" s="88"/>
      <c r="AI80" s="88"/>
      <c r="AJ80" s="88"/>
      <c r="AK80" s="88"/>
      <c r="AL80" s="88"/>
      <c r="AM80" s="88"/>
      <c r="AN80" s="88"/>
    </row>
    <row r="81" spans="1:40" ht="25.5">
      <c r="A81" s="21"/>
      <c r="B81" s="50" t="s">
        <v>22</v>
      </c>
      <c r="C81" s="421" t="s">
        <v>23</v>
      </c>
      <c r="D81" s="421"/>
      <c r="E81" s="421"/>
      <c r="F81" s="421"/>
      <c r="G81" s="51" t="s">
        <v>24</v>
      </c>
      <c r="H81" s="52" t="s">
        <v>20</v>
      </c>
      <c r="I81" s="97"/>
      <c r="J81" s="98"/>
      <c r="K81" s="98"/>
      <c r="L81" s="98"/>
      <c r="M81" s="99"/>
      <c r="N81" s="98"/>
      <c r="O81" s="99"/>
      <c r="P81" s="99"/>
      <c r="Q81" s="99"/>
      <c r="R81" s="99"/>
      <c r="S81" s="99"/>
      <c r="T81" s="99"/>
      <c r="U81" s="99"/>
      <c r="V81" s="88"/>
      <c r="W81" s="88"/>
      <c r="X81" s="88"/>
      <c r="Y81" s="88"/>
      <c r="Z81" s="88"/>
      <c r="AA81" s="88"/>
      <c r="AB81" s="88"/>
      <c r="AC81" s="88"/>
      <c r="AD81" s="88"/>
      <c r="AE81" s="88"/>
      <c r="AF81" s="88"/>
      <c r="AG81" s="88"/>
      <c r="AH81" s="88"/>
      <c r="AI81" s="88"/>
      <c r="AJ81" s="88"/>
      <c r="AK81" s="88"/>
      <c r="AL81" s="88"/>
      <c r="AM81" s="88"/>
      <c r="AN81" s="88"/>
    </row>
    <row r="82" spans="1:40">
      <c r="B82" s="347" t="s">
        <v>535</v>
      </c>
      <c r="C82" s="87" t="s">
        <v>636</v>
      </c>
      <c r="D82" s="64"/>
      <c r="E82" s="64"/>
      <c r="F82" s="64"/>
      <c r="G82" s="55">
        <f t="shared" ref="G82:G89" si="7">IF(H82="na","na",3)</f>
        <v>3</v>
      </c>
      <c r="H82" s="56">
        <f>'Prototypenschutz (25)'!B13</f>
        <v>0</v>
      </c>
      <c r="I82" s="94"/>
      <c r="J82" s="89">
        <f>IF(H82="na","",IF((H82)&gt;G82,G82,(H82)))</f>
        <v>0</v>
      </c>
      <c r="K82" s="98"/>
      <c r="L82" s="98"/>
      <c r="M82" s="99"/>
      <c r="N82" s="98"/>
      <c r="O82" s="99"/>
      <c r="P82" s="99"/>
      <c r="Q82" s="99"/>
      <c r="R82" s="99"/>
      <c r="S82" s="99"/>
      <c r="T82" s="99"/>
      <c r="U82" s="99"/>
      <c r="V82" s="88"/>
      <c r="W82" s="88"/>
      <c r="X82" s="88"/>
      <c r="Y82" s="88"/>
      <c r="Z82" s="88"/>
      <c r="AA82" s="88"/>
      <c r="AB82" s="88"/>
      <c r="AC82" s="88"/>
      <c r="AD82" s="88"/>
      <c r="AE82" s="88"/>
      <c r="AF82" s="88"/>
      <c r="AG82" s="88"/>
      <c r="AH82" s="88"/>
      <c r="AI82" s="88"/>
      <c r="AJ82" s="88"/>
      <c r="AK82" s="88"/>
      <c r="AL82" s="88"/>
      <c r="AM82" s="88"/>
      <c r="AN82" s="88"/>
    </row>
    <row r="83" spans="1:40">
      <c r="B83" s="346" t="s">
        <v>536</v>
      </c>
      <c r="C83" s="87" t="s">
        <v>637</v>
      </c>
      <c r="D83" s="53"/>
      <c r="E83" s="53"/>
      <c r="F83" s="53"/>
      <c r="G83" s="55">
        <f t="shared" si="7"/>
        <v>3</v>
      </c>
      <c r="H83" s="56">
        <f>'Prototypenschutz (25)'!B30</f>
        <v>0</v>
      </c>
      <c r="I83" s="94"/>
      <c r="J83" s="89">
        <f t="shared" ref="J83:J103" si="8">IF(H83="na","",IF((H83)&gt;G83,G83,(H83)))</f>
        <v>0</v>
      </c>
      <c r="K83" s="98"/>
      <c r="L83" s="98"/>
      <c r="M83" s="99"/>
      <c r="N83" s="98"/>
      <c r="O83" s="99"/>
      <c r="P83" s="99"/>
      <c r="Q83" s="99"/>
      <c r="R83" s="99"/>
      <c r="S83" s="99"/>
      <c r="T83" s="99"/>
      <c r="U83" s="99"/>
      <c r="V83" s="88"/>
      <c r="W83" s="88"/>
      <c r="X83" s="88"/>
      <c r="Y83" s="88"/>
      <c r="Z83" s="88"/>
      <c r="AA83" s="88"/>
      <c r="AB83" s="88"/>
      <c r="AC83" s="88"/>
      <c r="AD83" s="88"/>
      <c r="AE83" s="88"/>
      <c r="AF83" s="88"/>
      <c r="AG83" s="88"/>
      <c r="AH83" s="88"/>
      <c r="AI83" s="88"/>
      <c r="AJ83" s="88"/>
      <c r="AK83" s="88"/>
      <c r="AL83" s="88"/>
      <c r="AM83" s="88"/>
      <c r="AN83" s="88"/>
    </row>
    <row r="84" spans="1:40">
      <c r="B84" s="346" t="s">
        <v>537</v>
      </c>
      <c r="C84" s="87" t="s">
        <v>638</v>
      </c>
      <c r="D84" s="53"/>
      <c r="E84" s="53"/>
      <c r="F84" s="53"/>
      <c r="G84" s="55">
        <f t="shared" si="7"/>
        <v>3</v>
      </c>
      <c r="H84" s="56">
        <f>'Prototypenschutz (25)'!B47</f>
        <v>0</v>
      </c>
      <c r="I84" s="94"/>
      <c r="J84" s="89">
        <f t="shared" si="8"/>
        <v>0</v>
      </c>
      <c r="K84" s="98"/>
      <c r="L84" s="98"/>
      <c r="M84" s="99"/>
      <c r="N84" s="98"/>
      <c r="O84" s="99"/>
      <c r="P84" s="99"/>
      <c r="Q84" s="99"/>
      <c r="R84" s="99"/>
      <c r="S84" s="99"/>
      <c r="T84" s="99"/>
      <c r="U84" s="99"/>
      <c r="V84" s="88"/>
      <c r="W84" s="88"/>
      <c r="X84" s="88"/>
      <c r="Y84" s="88"/>
      <c r="Z84" s="88"/>
      <c r="AA84" s="88"/>
      <c r="AB84" s="88"/>
      <c r="AC84" s="88"/>
      <c r="AD84" s="88"/>
      <c r="AE84" s="88"/>
      <c r="AF84" s="88"/>
      <c r="AG84" s="88"/>
      <c r="AH84" s="88"/>
      <c r="AI84" s="88"/>
      <c r="AJ84" s="88"/>
      <c r="AK84" s="88"/>
      <c r="AL84" s="88"/>
      <c r="AM84" s="88"/>
      <c r="AN84" s="88"/>
    </row>
    <row r="85" spans="1:40">
      <c r="B85" s="346" t="s">
        <v>538</v>
      </c>
      <c r="C85" s="87" t="s">
        <v>639</v>
      </c>
      <c r="D85" s="54"/>
      <c r="E85" s="54"/>
      <c r="F85" s="54"/>
      <c r="G85" s="55">
        <f t="shared" si="7"/>
        <v>3</v>
      </c>
      <c r="H85" s="56">
        <f>'Prototypenschutz (25)'!B64</f>
        <v>0</v>
      </c>
      <c r="I85" s="94"/>
      <c r="J85" s="89">
        <f t="shared" si="8"/>
        <v>0</v>
      </c>
      <c r="K85" s="98"/>
      <c r="L85" s="98"/>
      <c r="M85" s="99"/>
      <c r="N85" s="98"/>
      <c r="O85" s="99"/>
      <c r="P85" s="99"/>
      <c r="Q85" s="99"/>
      <c r="R85" s="99"/>
      <c r="S85" s="99"/>
      <c r="T85" s="99"/>
      <c r="U85" s="99"/>
      <c r="V85" s="88"/>
      <c r="W85" s="88"/>
      <c r="X85" s="88"/>
      <c r="Y85" s="88"/>
      <c r="Z85" s="88"/>
      <c r="AA85" s="88"/>
      <c r="AB85" s="88"/>
      <c r="AC85" s="88"/>
      <c r="AD85" s="88"/>
      <c r="AE85" s="88"/>
      <c r="AF85" s="88"/>
      <c r="AG85" s="88"/>
      <c r="AH85" s="88"/>
      <c r="AI85" s="88"/>
      <c r="AJ85" s="88"/>
      <c r="AK85" s="88"/>
      <c r="AL85" s="88"/>
      <c r="AM85" s="88"/>
      <c r="AN85" s="88"/>
    </row>
    <row r="86" spans="1:40">
      <c r="B86" s="346" t="s">
        <v>539</v>
      </c>
      <c r="C86" s="87" t="s">
        <v>640</v>
      </c>
      <c r="D86" s="54"/>
      <c r="E86" s="54"/>
      <c r="F86" s="54"/>
      <c r="G86" s="55">
        <f t="shared" si="7"/>
        <v>3</v>
      </c>
      <c r="H86" s="56">
        <f>'Prototypenschutz (25)'!B81</f>
        <v>0</v>
      </c>
      <c r="I86" s="94"/>
      <c r="J86" s="89">
        <f t="shared" si="8"/>
        <v>0</v>
      </c>
      <c r="K86" s="98"/>
      <c r="L86" s="98"/>
      <c r="M86" s="99"/>
      <c r="N86" s="98"/>
      <c r="O86" s="99"/>
      <c r="P86" s="99"/>
      <c r="Q86" s="99"/>
      <c r="R86" s="99"/>
      <c r="S86" s="99"/>
      <c r="T86" s="99"/>
      <c r="U86" s="99"/>
      <c r="V86" s="88"/>
      <c r="W86" s="88"/>
      <c r="X86" s="88"/>
      <c r="Y86" s="88"/>
      <c r="Z86" s="88"/>
      <c r="AA86" s="88"/>
      <c r="AB86" s="88"/>
      <c r="AC86" s="88"/>
      <c r="AD86" s="88"/>
      <c r="AE86" s="88"/>
      <c r="AF86" s="88"/>
      <c r="AG86" s="88"/>
      <c r="AH86" s="88"/>
      <c r="AI86" s="88"/>
      <c r="AJ86" s="88"/>
      <c r="AK86" s="88"/>
      <c r="AL86" s="88"/>
      <c r="AM86" s="88"/>
      <c r="AN86" s="88"/>
    </row>
    <row r="87" spans="1:40">
      <c r="B87" s="346" t="s">
        <v>540</v>
      </c>
      <c r="C87" s="87" t="s">
        <v>641</v>
      </c>
      <c r="D87" s="54"/>
      <c r="E87" s="54"/>
      <c r="F87" s="54"/>
      <c r="G87" s="55">
        <f t="shared" si="7"/>
        <v>3</v>
      </c>
      <c r="H87" s="56">
        <f>'Prototypenschutz (25)'!B98</f>
        <v>0</v>
      </c>
      <c r="I87" s="94"/>
      <c r="J87" s="89">
        <f t="shared" si="8"/>
        <v>0</v>
      </c>
      <c r="K87" s="98"/>
      <c r="L87" s="98"/>
      <c r="M87" s="99"/>
      <c r="N87" s="98"/>
      <c r="O87" s="99"/>
      <c r="P87" s="99"/>
      <c r="Q87" s="99"/>
      <c r="R87" s="99"/>
      <c r="S87" s="99"/>
      <c r="T87" s="99"/>
      <c r="U87" s="99"/>
      <c r="V87" s="88"/>
      <c r="W87" s="88"/>
      <c r="X87" s="88"/>
      <c r="Y87" s="88"/>
      <c r="Z87" s="88"/>
      <c r="AA87" s="88"/>
      <c r="AB87" s="88"/>
      <c r="AC87" s="88"/>
      <c r="AD87" s="88"/>
      <c r="AE87" s="88"/>
      <c r="AF87" s="88"/>
      <c r="AG87" s="88"/>
      <c r="AH87" s="88"/>
      <c r="AI87" s="88"/>
      <c r="AJ87" s="88"/>
      <c r="AK87" s="88"/>
      <c r="AL87" s="88"/>
      <c r="AM87" s="88"/>
      <c r="AN87" s="88"/>
    </row>
    <row r="88" spans="1:40">
      <c r="B88" s="346" t="s">
        <v>541</v>
      </c>
      <c r="C88" s="87" t="s">
        <v>642</v>
      </c>
      <c r="D88" s="54"/>
      <c r="E88" s="54"/>
      <c r="F88" s="54"/>
      <c r="G88" s="55">
        <f t="shared" si="7"/>
        <v>3</v>
      </c>
      <c r="H88" s="56">
        <f>'Prototypenschutz (25)'!B115</f>
        <v>0</v>
      </c>
      <c r="I88" s="94"/>
      <c r="J88" s="89">
        <f t="shared" si="8"/>
        <v>0</v>
      </c>
      <c r="K88" s="98"/>
      <c r="L88" s="98"/>
      <c r="M88" s="99"/>
      <c r="N88" s="98"/>
      <c r="O88" s="99"/>
      <c r="P88" s="99"/>
      <c r="Q88" s="99"/>
      <c r="R88" s="99"/>
      <c r="S88" s="99"/>
      <c r="T88" s="99"/>
      <c r="U88" s="99"/>
      <c r="V88" s="88"/>
      <c r="W88" s="88"/>
      <c r="X88" s="88"/>
      <c r="Y88" s="88"/>
      <c r="Z88" s="88"/>
      <c r="AA88" s="88"/>
      <c r="AB88" s="88"/>
      <c r="AC88" s="88"/>
      <c r="AD88" s="88"/>
      <c r="AE88" s="88"/>
      <c r="AF88" s="88"/>
      <c r="AG88" s="88"/>
      <c r="AH88" s="88"/>
      <c r="AI88" s="88"/>
      <c r="AJ88" s="88"/>
      <c r="AK88" s="88"/>
      <c r="AL88" s="88"/>
      <c r="AM88" s="88"/>
      <c r="AN88" s="88"/>
    </row>
    <row r="89" spans="1:40">
      <c r="B89" s="346" t="s">
        <v>542</v>
      </c>
      <c r="C89" s="87" t="s">
        <v>643</v>
      </c>
      <c r="D89" s="54"/>
      <c r="E89" s="54"/>
      <c r="F89" s="54"/>
      <c r="G89" s="55">
        <f t="shared" si="7"/>
        <v>3</v>
      </c>
      <c r="H89" s="56">
        <f>'Prototypenschutz (25)'!B132</f>
        <v>0</v>
      </c>
      <c r="I89" s="94"/>
      <c r="J89" s="89">
        <f t="shared" si="8"/>
        <v>0</v>
      </c>
      <c r="K89" s="98"/>
      <c r="L89" s="98"/>
      <c r="M89" s="99"/>
      <c r="N89" s="98"/>
      <c r="O89" s="99"/>
      <c r="P89" s="99"/>
      <c r="Q89" s="99"/>
      <c r="R89" s="99"/>
      <c r="S89" s="99"/>
      <c r="T89" s="99"/>
      <c r="U89" s="99"/>
      <c r="V89" s="88"/>
      <c r="W89" s="88"/>
      <c r="X89" s="88"/>
      <c r="Y89" s="88"/>
      <c r="Z89" s="88"/>
      <c r="AA89" s="88"/>
      <c r="AB89" s="88"/>
      <c r="AC89" s="88"/>
      <c r="AD89" s="88"/>
      <c r="AE89" s="88"/>
      <c r="AF89" s="88"/>
      <c r="AG89" s="88"/>
      <c r="AH89" s="88"/>
      <c r="AI89" s="88"/>
      <c r="AJ89" s="88"/>
      <c r="AK89" s="88"/>
      <c r="AL89" s="88"/>
      <c r="AM89" s="88"/>
      <c r="AN89" s="88"/>
    </row>
    <row r="90" spans="1:40">
      <c r="B90" s="348" t="s">
        <v>544</v>
      </c>
      <c r="C90" s="87" t="s">
        <v>644</v>
      </c>
      <c r="D90" s="54"/>
      <c r="E90" s="54"/>
      <c r="F90" s="54"/>
      <c r="G90" s="55">
        <f t="shared" ref="G90:G103" si="9">IF(H90="na","na",3)</f>
        <v>3</v>
      </c>
      <c r="H90" s="56">
        <f>'Prototypenschutz (25)'!B151</f>
        <v>0</v>
      </c>
      <c r="I90" s="94"/>
      <c r="J90" s="89">
        <f t="shared" si="8"/>
        <v>0</v>
      </c>
      <c r="K90" s="98"/>
      <c r="L90" s="98"/>
      <c r="M90" s="99"/>
      <c r="N90" s="98"/>
      <c r="O90" s="99"/>
      <c r="P90" s="99"/>
      <c r="Q90" s="99"/>
      <c r="R90" s="99"/>
      <c r="S90" s="99"/>
      <c r="T90" s="99"/>
      <c r="U90" s="99"/>
      <c r="V90" s="88"/>
      <c r="W90" s="88"/>
      <c r="X90" s="88"/>
      <c r="Y90" s="88"/>
      <c r="Z90" s="88"/>
      <c r="AA90" s="88"/>
      <c r="AB90" s="88"/>
      <c r="AC90" s="88"/>
      <c r="AD90" s="88"/>
      <c r="AE90" s="88"/>
      <c r="AF90" s="88"/>
      <c r="AG90" s="88"/>
      <c r="AH90" s="88"/>
      <c r="AI90" s="88"/>
      <c r="AJ90" s="88"/>
      <c r="AK90" s="88"/>
      <c r="AL90" s="88"/>
      <c r="AM90" s="88"/>
      <c r="AN90" s="88"/>
    </row>
    <row r="91" spans="1:40">
      <c r="A91" s="21"/>
      <c r="B91" s="348" t="s">
        <v>545</v>
      </c>
      <c r="C91" s="87" t="s">
        <v>645</v>
      </c>
      <c r="D91" s="54"/>
      <c r="E91" s="54"/>
      <c r="F91" s="54"/>
      <c r="G91" s="55">
        <f t="shared" si="9"/>
        <v>3</v>
      </c>
      <c r="H91" s="56">
        <f>'Prototypenschutz (25)'!B168</f>
        <v>0</v>
      </c>
      <c r="I91" s="97"/>
      <c r="J91" s="89">
        <f t="shared" si="8"/>
        <v>0</v>
      </c>
      <c r="K91" s="98"/>
      <c r="L91" s="98"/>
      <c r="M91" s="99"/>
      <c r="N91" s="98"/>
      <c r="O91" s="99"/>
      <c r="P91" s="99"/>
      <c r="Q91" s="99"/>
      <c r="R91" s="99"/>
      <c r="S91" s="99"/>
      <c r="T91" s="99"/>
      <c r="U91" s="99"/>
      <c r="V91" s="88"/>
      <c r="W91" s="88"/>
      <c r="X91" s="88"/>
      <c r="Y91" s="88"/>
      <c r="Z91" s="88"/>
      <c r="AA91" s="88"/>
      <c r="AB91" s="88"/>
      <c r="AC91" s="88"/>
      <c r="AD91" s="88"/>
      <c r="AE91" s="88"/>
      <c r="AF91" s="88"/>
      <c r="AG91" s="88"/>
      <c r="AH91" s="88"/>
      <c r="AI91" s="88"/>
      <c r="AJ91" s="88"/>
      <c r="AK91" s="88"/>
      <c r="AL91" s="88"/>
      <c r="AM91" s="88"/>
      <c r="AN91" s="88"/>
    </row>
    <row r="92" spans="1:40">
      <c r="A92" s="21"/>
      <c r="B92" s="348" t="s">
        <v>546</v>
      </c>
      <c r="C92" s="87" t="s">
        <v>646</v>
      </c>
      <c r="D92" s="54"/>
      <c r="E92" s="54"/>
      <c r="F92" s="54"/>
      <c r="G92" s="55">
        <f t="shared" si="9"/>
        <v>3</v>
      </c>
      <c r="H92" s="56">
        <f>'Prototypenschutz (25)'!B185</f>
        <v>0</v>
      </c>
      <c r="I92" s="97"/>
      <c r="J92" s="89">
        <f t="shared" si="8"/>
        <v>0</v>
      </c>
      <c r="K92" s="98"/>
      <c r="L92" s="98"/>
      <c r="M92" s="99"/>
      <c r="N92" s="98"/>
      <c r="O92" s="99"/>
      <c r="P92" s="99"/>
      <c r="Q92" s="99"/>
      <c r="R92" s="99"/>
      <c r="S92" s="99"/>
      <c r="T92" s="99"/>
      <c r="U92" s="99"/>
      <c r="V92" s="88"/>
      <c r="W92" s="88"/>
      <c r="X92" s="88"/>
      <c r="Y92" s="88"/>
      <c r="Z92" s="88"/>
      <c r="AA92" s="88"/>
      <c r="AB92" s="88"/>
      <c r="AC92" s="88"/>
      <c r="AD92" s="88"/>
      <c r="AE92" s="88"/>
      <c r="AF92" s="88"/>
      <c r="AG92" s="88"/>
      <c r="AH92" s="88"/>
      <c r="AI92" s="88"/>
      <c r="AJ92" s="88"/>
      <c r="AK92" s="88"/>
      <c r="AL92" s="88"/>
      <c r="AM92" s="88"/>
      <c r="AN92" s="88"/>
    </row>
    <row r="93" spans="1:40">
      <c r="A93" s="21"/>
      <c r="B93" s="348" t="s">
        <v>547</v>
      </c>
      <c r="C93" s="87" t="s">
        <v>647</v>
      </c>
      <c r="D93" s="54"/>
      <c r="E93" s="54"/>
      <c r="F93" s="54"/>
      <c r="G93" s="55">
        <f t="shared" si="9"/>
        <v>3</v>
      </c>
      <c r="H93" s="56">
        <f>'Prototypenschutz (25)'!B202</f>
        <v>0</v>
      </c>
      <c r="I93" s="97"/>
      <c r="J93" s="89">
        <f t="shared" si="8"/>
        <v>0</v>
      </c>
      <c r="K93" s="98"/>
      <c r="L93" s="98"/>
      <c r="M93" s="99"/>
      <c r="N93" s="98"/>
      <c r="O93" s="99"/>
      <c r="P93" s="99"/>
      <c r="Q93" s="99"/>
      <c r="R93" s="99"/>
      <c r="S93" s="99"/>
      <c r="T93" s="99"/>
      <c r="U93" s="99"/>
      <c r="V93" s="88"/>
      <c r="W93" s="88"/>
      <c r="X93" s="88"/>
      <c r="Y93" s="88"/>
      <c r="Z93" s="88"/>
      <c r="AA93" s="88"/>
      <c r="AB93" s="88"/>
      <c r="AC93" s="88"/>
      <c r="AD93" s="88"/>
      <c r="AE93" s="88"/>
      <c r="AF93" s="88"/>
      <c r="AG93" s="88"/>
      <c r="AH93" s="88"/>
      <c r="AI93" s="88"/>
      <c r="AJ93" s="88"/>
      <c r="AK93" s="88"/>
      <c r="AL93" s="88"/>
      <c r="AM93" s="88"/>
      <c r="AN93" s="88"/>
    </row>
    <row r="94" spans="1:40">
      <c r="A94" s="21"/>
      <c r="B94" s="348" t="s">
        <v>548</v>
      </c>
      <c r="C94" s="87" t="s">
        <v>648</v>
      </c>
      <c r="D94" s="54"/>
      <c r="E94" s="54"/>
      <c r="F94" s="54"/>
      <c r="G94" s="55">
        <f t="shared" si="9"/>
        <v>3</v>
      </c>
      <c r="H94" s="56">
        <f>'Prototypenschutz (25)'!B219</f>
        <v>0</v>
      </c>
      <c r="I94" s="97"/>
      <c r="J94" s="89">
        <f t="shared" si="8"/>
        <v>0</v>
      </c>
      <c r="K94" s="98"/>
      <c r="L94" s="98"/>
      <c r="M94" s="99"/>
      <c r="N94" s="98"/>
      <c r="O94" s="99"/>
      <c r="P94" s="99"/>
      <c r="Q94" s="99"/>
      <c r="R94" s="99"/>
      <c r="S94" s="99"/>
      <c r="T94" s="99"/>
      <c r="U94" s="99"/>
      <c r="V94" s="88"/>
      <c r="W94" s="88"/>
      <c r="X94" s="88"/>
      <c r="Y94" s="88"/>
      <c r="Z94" s="88"/>
      <c r="AA94" s="88"/>
      <c r="AB94" s="88"/>
      <c r="AC94" s="88"/>
      <c r="AD94" s="88"/>
      <c r="AE94" s="88"/>
      <c r="AF94" s="88"/>
      <c r="AG94" s="88"/>
      <c r="AH94" s="88"/>
      <c r="AI94" s="88"/>
      <c r="AJ94" s="88"/>
      <c r="AK94" s="88"/>
      <c r="AL94" s="88"/>
      <c r="AM94" s="88"/>
      <c r="AN94" s="88"/>
    </row>
    <row r="95" spans="1:40">
      <c r="A95" s="21"/>
      <c r="B95" s="348" t="s">
        <v>549</v>
      </c>
      <c r="C95" s="87" t="s">
        <v>649</v>
      </c>
      <c r="D95" s="54"/>
      <c r="E95" s="54"/>
      <c r="F95" s="54"/>
      <c r="G95" s="55">
        <f t="shared" si="9"/>
        <v>3</v>
      </c>
      <c r="H95" s="56">
        <f>'Prototypenschutz (25)'!B236</f>
        <v>0</v>
      </c>
      <c r="I95" s="97"/>
      <c r="J95" s="89">
        <f t="shared" si="8"/>
        <v>0</v>
      </c>
      <c r="K95" s="98"/>
      <c r="L95" s="98"/>
      <c r="M95" s="99"/>
      <c r="N95" s="98"/>
      <c r="O95" s="99"/>
      <c r="P95" s="99"/>
      <c r="Q95" s="99"/>
      <c r="R95" s="99"/>
      <c r="S95" s="99"/>
      <c r="T95" s="99"/>
      <c r="U95" s="99"/>
      <c r="V95" s="88"/>
      <c r="W95" s="88"/>
      <c r="X95" s="88"/>
      <c r="Y95" s="88"/>
      <c r="Z95" s="88"/>
      <c r="AA95" s="88"/>
      <c r="AB95" s="88"/>
      <c r="AC95" s="88"/>
      <c r="AD95" s="88"/>
      <c r="AE95" s="88"/>
      <c r="AF95" s="88"/>
      <c r="AG95" s="88"/>
      <c r="AH95" s="88"/>
      <c r="AI95" s="88"/>
      <c r="AJ95" s="88"/>
      <c r="AK95" s="88"/>
      <c r="AL95" s="88"/>
      <c r="AM95" s="88"/>
      <c r="AN95" s="88"/>
    </row>
    <row r="96" spans="1:40">
      <c r="A96" s="21"/>
      <c r="B96" s="348" t="s">
        <v>550</v>
      </c>
      <c r="C96" s="87" t="s">
        <v>650</v>
      </c>
      <c r="D96" s="54"/>
      <c r="E96" s="54"/>
      <c r="F96" s="54"/>
      <c r="G96" s="55">
        <f t="shared" si="9"/>
        <v>3</v>
      </c>
      <c r="H96" s="56">
        <f>'Prototypenschutz (25)'!B253</f>
        <v>0</v>
      </c>
      <c r="I96" s="97"/>
      <c r="J96" s="89">
        <f t="shared" si="8"/>
        <v>0</v>
      </c>
      <c r="K96" s="98"/>
      <c r="L96" s="98"/>
      <c r="M96" s="99"/>
      <c r="N96" s="98"/>
      <c r="O96" s="99"/>
      <c r="P96" s="99"/>
      <c r="Q96" s="99"/>
      <c r="R96" s="99"/>
      <c r="S96" s="99"/>
      <c r="T96" s="99"/>
      <c r="U96" s="99"/>
      <c r="V96" s="88"/>
      <c r="W96" s="88"/>
      <c r="X96" s="88"/>
      <c r="Y96" s="88"/>
      <c r="Z96" s="88"/>
      <c r="AA96" s="88"/>
      <c r="AB96" s="88"/>
      <c r="AC96" s="88"/>
      <c r="AD96" s="88"/>
      <c r="AE96" s="88"/>
      <c r="AF96" s="88"/>
      <c r="AG96" s="88"/>
      <c r="AH96" s="88"/>
      <c r="AI96" s="88"/>
      <c r="AJ96" s="88"/>
      <c r="AK96" s="88"/>
      <c r="AL96" s="88"/>
      <c r="AM96" s="88"/>
      <c r="AN96" s="88"/>
    </row>
    <row r="97" spans="1:40">
      <c r="A97" s="21"/>
      <c r="B97" s="348" t="s">
        <v>552</v>
      </c>
      <c r="C97" s="87" t="s">
        <v>651</v>
      </c>
      <c r="D97" s="54"/>
      <c r="E97" s="54"/>
      <c r="F97" s="54"/>
      <c r="G97" s="55">
        <f t="shared" si="9"/>
        <v>3</v>
      </c>
      <c r="H97" s="56">
        <f>'Prototypenschutz (25)'!B272</f>
        <v>0</v>
      </c>
      <c r="I97" s="97"/>
      <c r="J97" s="89">
        <f t="shared" si="8"/>
        <v>0</v>
      </c>
      <c r="K97" s="98"/>
      <c r="L97" s="98"/>
      <c r="M97" s="99"/>
      <c r="N97" s="98"/>
      <c r="O97" s="99"/>
      <c r="P97" s="99"/>
      <c r="Q97" s="99"/>
      <c r="R97" s="99"/>
      <c r="S97" s="99"/>
      <c r="T97" s="99"/>
      <c r="U97" s="99"/>
      <c r="V97" s="88"/>
      <c r="W97" s="88"/>
      <c r="X97" s="88"/>
      <c r="Y97" s="88"/>
      <c r="Z97" s="88"/>
      <c r="AA97" s="88"/>
      <c r="AB97" s="88"/>
      <c r="AC97" s="88"/>
      <c r="AD97" s="88"/>
      <c r="AE97" s="88"/>
      <c r="AF97" s="88"/>
      <c r="AG97" s="88"/>
      <c r="AH97" s="88"/>
      <c r="AI97" s="88"/>
      <c r="AJ97" s="88"/>
      <c r="AK97" s="88"/>
      <c r="AL97" s="88"/>
      <c r="AM97" s="88"/>
      <c r="AN97" s="88"/>
    </row>
    <row r="98" spans="1:40">
      <c r="A98" s="21"/>
      <c r="B98" s="348" t="s">
        <v>553</v>
      </c>
      <c r="C98" s="87" t="s">
        <v>652</v>
      </c>
      <c r="D98" s="54"/>
      <c r="E98" s="54"/>
      <c r="F98" s="54"/>
      <c r="G98" s="55">
        <f t="shared" si="9"/>
        <v>3</v>
      </c>
      <c r="H98" s="56">
        <f>'Prototypenschutz (25)'!B289</f>
        <v>0</v>
      </c>
      <c r="I98" s="97"/>
      <c r="J98" s="89">
        <f t="shared" si="8"/>
        <v>0</v>
      </c>
      <c r="K98" s="98"/>
      <c r="L98" s="98"/>
      <c r="M98" s="99"/>
      <c r="N98" s="98"/>
      <c r="O98" s="99"/>
      <c r="P98" s="99"/>
      <c r="Q98" s="99"/>
      <c r="R98" s="99"/>
      <c r="S98" s="99"/>
      <c r="T98" s="99"/>
      <c r="U98" s="99"/>
      <c r="V98" s="88"/>
      <c r="W98" s="88"/>
      <c r="X98" s="88"/>
      <c r="Y98" s="88"/>
      <c r="Z98" s="88"/>
      <c r="AA98" s="88"/>
      <c r="AB98" s="88"/>
      <c r="AC98" s="88"/>
      <c r="AD98" s="88"/>
      <c r="AE98" s="88"/>
      <c r="AF98" s="88"/>
      <c r="AG98" s="88"/>
      <c r="AH98" s="88"/>
      <c r="AI98" s="88"/>
      <c r="AJ98" s="88"/>
      <c r="AK98" s="88"/>
      <c r="AL98" s="88"/>
      <c r="AM98" s="88"/>
      <c r="AN98" s="88"/>
    </row>
    <row r="99" spans="1:40">
      <c r="B99" s="348" t="s">
        <v>554</v>
      </c>
      <c r="C99" s="87" t="s">
        <v>653</v>
      </c>
      <c r="D99" s="54"/>
      <c r="E99" s="54"/>
      <c r="F99" s="54"/>
      <c r="G99" s="55">
        <f t="shared" si="9"/>
        <v>3</v>
      </c>
      <c r="H99" s="56">
        <f>'Prototypenschutz (25)'!B306</f>
        <v>0</v>
      </c>
      <c r="I99" s="94"/>
      <c r="J99" s="89">
        <f t="shared" si="8"/>
        <v>0</v>
      </c>
      <c r="K99" s="98"/>
      <c r="L99" s="98"/>
      <c r="M99" s="99"/>
      <c r="N99" s="98"/>
      <c r="O99" s="99"/>
      <c r="P99" s="99"/>
      <c r="Q99" s="99"/>
      <c r="R99" s="99"/>
      <c r="S99" s="99"/>
      <c r="T99" s="99"/>
      <c r="U99" s="99"/>
      <c r="V99" s="88"/>
      <c r="W99" s="88"/>
      <c r="X99" s="88"/>
      <c r="Y99" s="88"/>
      <c r="Z99" s="88"/>
      <c r="AA99" s="88"/>
      <c r="AB99" s="88"/>
      <c r="AC99" s="88"/>
      <c r="AD99" s="88"/>
      <c r="AE99" s="88"/>
      <c r="AF99" s="88"/>
      <c r="AG99" s="88"/>
      <c r="AH99" s="88"/>
      <c r="AI99" s="88"/>
      <c r="AJ99" s="88"/>
      <c r="AK99" s="88"/>
      <c r="AL99" s="88"/>
      <c r="AM99" s="88"/>
      <c r="AN99" s="88"/>
    </row>
    <row r="100" spans="1:40">
      <c r="B100" s="348" t="s">
        <v>555</v>
      </c>
      <c r="C100" s="87" t="s">
        <v>654</v>
      </c>
      <c r="D100" s="54"/>
      <c r="E100" s="54"/>
      <c r="F100" s="54"/>
      <c r="G100" s="55">
        <f t="shared" si="9"/>
        <v>3</v>
      </c>
      <c r="H100" s="56">
        <f>'Prototypenschutz (25)'!B323</f>
        <v>0</v>
      </c>
      <c r="I100" s="94"/>
      <c r="J100" s="89">
        <f t="shared" si="8"/>
        <v>0</v>
      </c>
      <c r="K100" s="98"/>
      <c r="L100" s="98"/>
      <c r="M100" s="99"/>
      <c r="N100" s="98"/>
      <c r="O100" s="99"/>
      <c r="P100" s="99"/>
      <c r="Q100" s="99"/>
      <c r="R100" s="99"/>
      <c r="S100" s="99"/>
      <c r="T100" s="99"/>
      <c r="U100" s="99"/>
      <c r="V100" s="88"/>
      <c r="W100" s="88"/>
      <c r="X100" s="88"/>
      <c r="Y100" s="88"/>
      <c r="Z100" s="88"/>
      <c r="AA100" s="88"/>
      <c r="AB100" s="88"/>
      <c r="AC100" s="88"/>
      <c r="AD100" s="88"/>
      <c r="AE100" s="88"/>
      <c r="AF100" s="88"/>
      <c r="AG100" s="88"/>
      <c r="AH100" s="88"/>
      <c r="AI100" s="88"/>
      <c r="AJ100" s="88"/>
      <c r="AK100" s="88"/>
      <c r="AL100" s="88"/>
      <c r="AM100" s="88"/>
      <c r="AN100" s="88"/>
    </row>
    <row r="101" spans="1:40">
      <c r="B101" s="348" t="s">
        <v>556</v>
      </c>
      <c r="C101" s="87" t="s">
        <v>655</v>
      </c>
      <c r="D101" s="54"/>
      <c r="E101" s="54"/>
      <c r="F101" s="54"/>
      <c r="G101" s="55">
        <f t="shared" si="9"/>
        <v>3</v>
      </c>
      <c r="H101" s="56">
        <f>'Prototypenschutz (25)'!B340</f>
        <v>0</v>
      </c>
      <c r="I101" s="94"/>
      <c r="J101" s="89">
        <f t="shared" si="8"/>
        <v>0</v>
      </c>
      <c r="K101" s="98"/>
      <c r="L101" s="98"/>
      <c r="M101" s="99"/>
      <c r="N101" s="98"/>
      <c r="O101" s="99"/>
      <c r="P101" s="99"/>
      <c r="Q101" s="99"/>
      <c r="R101" s="99"/>
      <c r="S101" s="99"/>
      <c r="T101" s="99"/>
      <c r="U101" s="99"/>
      <c r="V101" s="88"/>
      <c r="W101" s="88"/>
      <c r="X101" s="88"/>
      <c r="Y101" s="88"/>
      <c r="Z101" s="88"/>
      <c r="AA101" s="88"/>
      <c r="AB101" s="88"/>
      <c r="AC101" s="88"/>
      <c r="AD101" s="88"/>
      <c r="AE101" s="88"/>
      <c r="AF101" s="88"/>
      <c r="AG101" s="88"/>
      <c r="AH101" s="88"/>
      <c r="AI101" s="88"/>
      <c r="AJ101" s="88"/>
      <c r="AK101" s="88"/>
      <c r="AL101" s="88"/>
      <c r="AM101" s="88"/>
      <c r="AN101" s="88"/>
    </row>
    <row r="102" spans="1:40">
      <c r="B102" s="348" t="s">
        <v>557</v>
      </c>
      <c r="C102" s="87" t="s">
        <v>656</v>
      </c>
      <c r="D102" s="54"/>
      <c r="E102" s="54"/>
      <c r="F102" s="54"/>
      <c r="G102" s="55">
        <f t="shared" si="9"/>
        <v>3</v>
      </c>
      <c r="H102" s="56">
        <f>'Prototypenschutz (25)'!B357</f>
        <v>0</v>
      </c>
      <c r="I102" s="94"/>
      <c r="J102" s="89">
        <f t="shared" si="8"/>
        <v>0</v>
      </c>
      <c r="K102" s="98"/>
      <c r="L102" s="98"/>
      <c r="M102" s="99"/>
      <c r="N102" s="98"/>
      <c r="O102" s="99"/>
      <c r="P102" s="99"/>
      <c r="Q102" s="99"/>
      <c r="R102" s="99"/>
      <c r="S102" s="99"/>
      <c r="T102" s="99"/>
      <c r="U102" s="99"/>
      <c r="V102" s="88"/>
      <c r="W102" s="88"/>
      <c r="X102" s="88"/>
      <c r="Y102" s="88"/>
      <c r="Z102" s="88"/>
      <c r="AA102" s="88"/>
      <c r="AB102" s="88"/>
      <c r="AC102" s="88"/>
      <c r="AD102" s="88"/>
      <c r="AE102" s="88"/>
      <c r="AF102" s="88"/>
      <c r="AG102" s="88"/>
      <c r="AH102" s="88"/>
      <c r="AI102" s="88"/>
      <c r="AJ102" s="88"/>
      <c r="AK102" s="88"/>
      <c r="AL102" s="88"/>
      <c r="AM102" s="88"/>
      <c r="AN102" s="88"/>
    </row>
    <row r="103" spans="1:40">
      <c r="B103" s="348" t="s">
        <v>558</v>
      </c>
      <c r="C103" s="87" t="s">
        <v>657</v>
      </c>
      <c r="D103" s="54"/>
      <c r="E103" s="54"/>
      <c r="F103" s="54"/>
      <c r="G103" s="55">
        <f t="shared" si="9"/>
        <v>3</v>
      </c>
      <c r="H103" s="56">
        <f>'Prototypenschutz (25)'!B374</f>
        <v>0</v>
      </c>
      <c r="I103" s="94"/>
      <c r="J103" s="89">
        <f t="shared" si="8"/>
        <v>0</v>
      </c>
      <c r="K103" s="98"/>
      <c r="L103" s="98"/>
      <c r="M103" s="99"/>
      <c r="N103" s="98"/>
      <c r="O103" s="99"/>
      <c r="P103" s="99"/>
      <c r="Q103" s="99"/>
      <c r="R103" s="99"/>
      <c r="S103" s="99"/>
      <c r="T103" s="99"/>
      <c r="U103" s="99"/>
      <c r="V103" s="88"/>
      <c r="W103" s="88"/>
      <c r="X103" s="88"/>
      <c r="Y103" s="88"/>
      <c r="Z103" s="88"/>
      <c r="AA103" s="88"/>
      <c r="AB103" s="88"/>
      <c r="AC103" s="88"/>
      <c r="AD103" s="88"/>
      <c r="AE103" s="88"/>
      <c r="AF103" s="88"/>
      <c r="AG103" s="88"/>
      <c r="AH103" s="88"/>
      <c r="AI103" s="88"/>
      <c r="AJ103" s="88"/>
      <c r="AK103" s="88"/>
      <c r="AL103" s="88"/>
      <c r="AM103" s="88"/>
      <c r="AN103" s="88"/>
    </row>
    <row r="104" spans="1:40" ht="20.100000000000001" customHeight="1">
      <c r="B104" s="339"/>
      <c r="C104" s="340"/>
      <c r="D104" s="341"/>
      <c r="E104" s="341"/>
      <c r="F104" s="341"/>
      <c r="G104" s="342">
        <f>SUM(G82:G103)/COUNT(G82:G103)</f>
        <v>3</v>
      </c>
      <c r="H104" s="342">
        <f>SUM(H82:H103)/COUNT(H82:H103)</f>
        <v>0</v>
      </c>
      <c r="I104" s="344"/>
      <c r="J104" s="344">
        <f t="shared" ref="J104" si="10">SUM(J82:J103)/COUNT(J82:J103)</f>
        <v>0</v>
      </c>
      <c r="K104" s="98"/>
      <c r="L104" s="98"/>
      <c r="M104" s="99"/>
      <c r="N104" s="98"/>
      <c r="O104" s="99"/>
      <c r="P104" s="99"/>
      <c r="Q104" s="99"/>
      <c r="R104" s="99"/>
      <c r="S104" s="99"/>
      <c r="T104" s="99"/>
      <c r="U104" s="99"/>
      <c r="V104" s="88"/>
      <c r="W104" s="88"/>
      <c r="X104" s="88"/>
      <c r="Y104" s="88"/>
      <c r="Z104" s="88"/>
      <c r="AA104" s="88"/>
      <c r="AB104" s="88"/>
      <c r="AC104" s="88"/>
      <c r="AD104" s="88"/>
      <c r="AE104" s="88"/>
      <c r="AF104" s="88"/>
      <c r="AG104" s="88"/>
      <c r="AH104" s="88"/>
      <c r="AI104" s="88"/>
      <c r="AJ104" s="88"/>
      <c r="AK104" s="88"/>
      <c r="AL104" s="88"/>
      <c r="AM104" s="88"/>
      <c r="AN104" s="88"/>
    </row>
    <row r="105" spans="1:40" ht="20.100000000000001" customHeight="1">
      <c r="A105" s="21"/>
      <c r="I105" s="97"/>
      <c r="J105" s="98"/>
      <c r="K105" s="98"/>
      <c r="L105" s="98"/>
      <c r="M105" s="99"/>
      <c r="N105" s="98"/>
      <c r="O105" s="99"/>
      <c r="P105" s="99"/>
      <c r="Q105" s="99"/>
      <c r="R105" s="99"/>
      <c r="S105" s="99"/>
      <c r="T105" s="99"/>
      <c r="U105" s="99"/>
      <c r="V105" s="88"/>
      <c r="W105" s="88"/>
      <c r="X105" s="88"/>
      <c r="Y105" s="88"/>
      <c r="Z105" s="88"/>
      <c r="AA105" s="88"/>
      <c r="AB105" s="88"/>
      <c r="AC105" s="88"/>
      <c r="AD105" s="88"/>
      <c r="AE105" s="88"/>
      <c r="AF105" s="88"/>
      <c r="AG105" s="88"/>
      <c r="AH105" s="88"/>
      <c r="AI105" s="88"/>
      <c r="AJ105" s="88"/>
      <c r="AK105" s="88"/>
      <c r="AL105" s="88"/>
      <c r="AM105" s="88"/>
      <c r="AN105" s="88"/>
    </row>
    <row r="106" spans="1:40">
      <c r="A106" s="21"/>
      <c r="I106" s="97"/>
      <c r="J106" s="98"/>
      <c r="K106" s="98"/>
      <c r="L106" s="98"/>
      <c r="M106" s="99"/>
      <c r="N106" s="98"/>
      <c r="O106" s="99"/>
      <c r="P106" s="99"/>
      <c r="Q106" s="99"/>
      <c r="R106" s="99"/>
      <c r="S106" s="99"/>
      <c r="T106" s="99"/>
      <c r="U106" s="99"/>
      <c r="V106" s="88"/>
      <c r="W106" s="88"/>
      <c r="X106" s="88"/>
      <c r="Y106" s="88"/>
      <c r="Z106" s="88"/>
      <c r="AA106" s="88"/>
      <c r="AB106" s="88"/>
      <c r="AC106" s="88"/>
      <c r="AD106" s="88"/>
      <c r="AE106" s="88"/>
      <c r="AF106" s="88"/>
      <c r="AG106" s="88"/>
      <c r="AH106" s="88"/>
      <c r="AI106" s="88"/>
      <c r="AJ106" s="88"/>
      <c r="AK106" s="88"/>
      <c r="AL106" s="88"/>
      <c r="AM106" s="88"/>
      <c r="AN106" s="88"/>
    </row>
    <row r="107" spans="1:40">
      <c r="A107" s="21"/>
      <c r="I107" s="97"/>
      <c r="J107" s="98"/>
      <c r="K107" s="98"/>
      <c r="L107" s="98"/>
      <c r="M107" s="99"/>
      <c r="N107" s="98"/>
      <c r="O107" s="99"/>
      <c r="P107" s="99"/>
      <c r="Q107" s="99"/>
      <c r="R107" s="99"/>
      <c r="S107" s="99"/>
      <c r="T107" s="99"/>
      <c r="U107" s="99"/>
      <c r="V107" s="88"/>
      <c r="W107" s="88"/>
      <c r="X107" s="88"/>
      <c r="Y107" s="88"/>
      <c r="Z107" s="88"/>
      <c r="AA107" s="88"/>
      <c r="AB107" s="88"/>
      <c r="AC107" s="88"/>
      <c r="AD107" s="88"/>
      <c r="AE107" s="88"/>
      <c r="AF107" s="88"/>
      <c r="AG107" s="88"/>
      <c r="AH107" s="88"/>
      <c r="AI107" s="88"/>
      <c r="AJ107" s="88"/>
      <c r="AK107" s="88"/>
      <c r="AL107" s="88"/>
      <c r="AM107" s="88"/>
      <c r="AN107" s="88"/>
    </row>
    <row r="108" spans="1:40">
      <c r="A108" s="21"/>
      <c r="I108" s="97"/>
      <c r="J108" s="98"/>
      <c r="K108" s="98"/>
      <c r="L108" s="98"/>
      <c r="M108" s="99"/>
      <c r="N108" s="98"/>
      <c r="O108" s="99"/>
      <c r="P108" s="99"/>
      <c r="Q108" s="99"/>
      <c r="R108" s="99"/>
      <c r="S108" s="99"/>
      <c r="T108" s="99"/>
      <c r="U108" s="99"/>
      <c r="V108" s="88"/>
      <c r="W108" s="88"/>
      <c r="X108" s="88"/>
      <c r="Y108" s="88"/>
      <c r="Z108" s="88"/>
      <c r="AA108" s="88"/>
      <c r="AB108" s="88"/>
      <c r="AC108" s="88"/>
      <c r="AD108" s="88"/>
      <c r="AE108" s="88"/>
      <c r="AF108" s="88"/>
      <c r="AG108" s="88"/>
      <c r="AH108" s="88"/>
      <c r="AI108" s="88"/>
      <c r="AJ108" s="88"/>
      <c r="AK108" s="88"/>
      <c r="AL108" s="88"/>
      <c r="AM108" s="88"/>
      <c r="AN108" s="88"/>
    </row>
    <row r="109" spans="1:40">
      <c r="A109" s="21"/>
      <c r="I109" s="97"/>
      <c r="J109" s="98"/>
      <c r="K109" s="98"/>
      <c r="L109" s="98"/>
      <c r="M109" s="99"/>
      <c r="N109" s="98"/>
      <c r="O109" s="99"/>
      <c r="P109" s="99"/>
      <c r="Q109" s="99"/>
      <c r="R109" s="99"/>
      <c r="S109" s="99"/>
      <c r="T109" s="99"/>
      <c r="U109" s="99"/>
      <c r="V109" s="88"/>
      <c r="W109" s="88"/>
      <c r="X109" s="88"/>
      <c r="Y109" s="88"/>
      <c r="Z109" s="88"/>
      <c r="AA109" s="88"/>
      <c r="AB109" s="88"/>
      <c r="AC109" s="88"/>
      <c r="AD109" s="88"/>
      <c r="AE109" s="88"/>
      <c r="AF109" s="88"/>
      <c r="AG109" s="88"/>
      <c r="AH109" s="88"/>
      <c r="AI109" s="88"/>
      <c r="AJ109" s="88"/>
      <c r="AK109" s="88"/>
      <c r="AL109" s="88"/>
      <c r="AM109" s="88"/>
      <c r="AN109" s="88"/>
    </row>
    <row r="110" spans="1:40" ht="55.5" customHeight="1">
      <c r="A110" s="21"/>
      <c r="B110" s="419"/>
      <c r="C110" s="420"/>
      <c r="D110" s="420"/>
      <c r="E110" s="420"/>
      <c r="F110" s="420"/>
      <c r="G110" s="19"/>
      <c r="H110" s="19"/>
      <c r="I110" s="97"/>
      <c r="J110" s="98"/>
      <c r="K110" s="98"/>
      <c r="L110" s="98"/>
      <c r="M110" s="99"/>
      <c r="N110" s="98"/>
      <c r="O110" s="99"/>
      <c r="P110" s="99"/>
      <c r="Q110" s="99"/>
      <c r="R110" s="99"/>
      <c r="S110" s="99"/>
      <c r="T110" s="99"/>
      <c r="U110" s="99"/>
      <c r="V110" s="88"/>
      <c r="W110" s="88"/>
      <c r="X110" s="88"/>
      <c r="Y110" s="88"/>
      <c r="Z110" s="88"/>
      <c r="AA110" s="88"/>
      <c r="AB110" s="88"/>
      <c r="AC110" s="88"/>
      <c r="AD110" s="88"/>
      <c r="AE110" s="88"/>
      <c r="AF110" s="88"/>
      <c r="AG110" s="88"/>
      <c r="AH110" s="88"/>
      <c r="AI110" s="88"/>
      <c r="AJ110" s="88"/>
      <c r="AK110" s="88"/>
      <c r="AL110" s="88"/>
      <c r="AM110" s="88"/>
      <c r="AN110" s="88"/>
    </row>
    <row r="111" spans="1:40" ht="33.75" customHeight="1">
      <c r="I111" s="94"/>
      <c r="J111" s="98"/>
      <c r="K111" s="98"/>
      <c r="L111" s="98"/>
      <c r="M111" s="99"/>
      <c r="N111" s="98"/>
      <c r="O111" s="99"/>
      <c r="P111" s="99"/>
      <c r="Q111" s="99"/>
      <c r="R111" s="99"/>
      <c r="S111" s="99"/>
      <c r="T111" s="99"/>
      <c r="U111" s="99"/>
      <c r="V111" s="88"/>
      <c r="W111" s="88"/>
      <c r="X111" s="88"/>
      <c r="Y111" s="88"/>
      <c r="Z111" s="88"/>
      <c r="AA111" s="88"/>
      <c r="AB111" s="88"/>
      <c r="AC111" s="88"/>
      <c r="AD111" s="88"/>
      <c r="AE111" s="88"/>
      <c r="AF111" s="88"/>
      <c r="AG111" s="88"/>
      <c r="AH111" s="88"/>
      <c r="AI111" s="88"/>
      <c r="AJ111" s="88"/>
      <c r="AK111" s="88"/>
      <c r="AL111" s="88"/>
      <c r="AM111" s="88"/>
      <c r="AN111" s="88"/>
    </row>
    <row r="112" spans="1:40">
      <c r="I112" s="94"/>
      <c r="J112" s="98"/>
      <c r="K112" s="98"/>
      <c r="L112" s="98"/>
      <c r="M112" s="99"/>
      <c r="N112" s="98"/>
      <c r="O112" s="99"/>
      <c r="P112" s="99"/>
      <c r="Q112" s="99"/>
      <c r="R112" s="99"/>
      <c r="S112" s="99"/>
      <c r="T112" s="99"/>
      <c r="U112" s="99"/>
      <c r="V112" s="88"/>
      <c r="W112" s="88"/>
      <c r="X112" s="88"/>
      <c r="Y112" s="88"/>
      <c r="Z112" s="88"/>
      <c r="AA112" s="88"/>
      <c r="AB112" s="88"/>
      <c r="AC112" s="88"/>
      <c r="AD112" s="88"/>
      <c r="AE112" s="88"/>
      <c r="AF112" s="88"/>
      <c r="AG112" s="88"/>
      <c r="AH112" s="88"/>
      <c r="AI112" s="88"/>
      <c r="AJ112" s="88"/>
      <c r="AK112" s="88"/>
      <c r="AL112" s="88"/>
      <c r="AM112" s="88"/>
      <c r="AN112" s="88"/>
    </row>
    <row r="113" spans="1:40">
      <c r="I113" s="94"/>
      <c r="J113" s="98"/>
      <c r="K113" s="98"/>
      <c r="L113" s="98"/>
      <c r="M113" s="99"/>
      <c r="N113" s="98"/>
      <c r="O113" s="99"/>
      <c r="P113" s="99"/>
      <c r="Q113" s="99"/>
      <c r="R113" s="99"/>
      <c r="S113" s="99"/>
      <c r="T113" s="99"/>
      <c r="U113" s="99"/>
      <c r="V113" s="88"/>
      <c r="W113" s="88"/>
      <c r="X113" s="88"/>
      <c r="Y113" s="88"/>
      <c r="Z113" s="88"/>
      <c r="AA113" s="88"/>
      <c r="AB113" s="88"/>
      <c r="AC113" s="88"/>
      <c r="AD113" s="88"/>
      <c r="AE113" s="88"/>
      <c r="AF113" s="88"/>
      <c r="AG113" s="88"/>
      <c r="AH113" s="88"/>
      <c r="AI113" s="88"/>
      <c r="AJ113" s="88"/>
      <c r="AK113" s="88"/>
      <c r="AL113" s="88"/>
      <c r="AM113" s="88"/>
      <c r="AN113" s="88"/>
    </row>
    <row r="114" spans="1:40">
      <c r="I114" s="94"/>
      <c r="J114" s="98"/>
      <c r="K114" s="98"/>
      <c r="L114" s="98"/>
      <c r="M114" s="99"/>
      <c r="N114" s="98"/>
      <c r="O114" s="99"/>
      <c r="P114" s="99"/>
      <c r="Q114" s="99"/>
      <c r="R114" s="99"/>
      <c r="S114" s="99"/>
      <c r="T114" s="99"/>
      <c r="U114" s="99"/>
      <c r="V114" s="88"/>
      <c r="W114" s="88"/>
      <c r="X114" s="88"/>
      <c r="Y114" s="88"/>
      <c r="Z114" s="88"/>
      <c r="AA114" s="88"/>
      <c r="AB114" s="88"/>
      <c r="AC114" s="88"/>
      <c r="AD114" s="88"/>
      <c r="AE114" s="88"/>
      <c r="AF114" s="88"/>
      <c r="AG114" s="88"/>
      <c r="AH114" s="88"/>
      <c r="AI114" s="88"/>
      <c r="AJ114" s="88"/>
      <c r="AK114" s="88"/>
      <c r="AL114" s="88"/>
      <c r="AM114" s="88"/>
      <c r="AN114" s="88"/>
    </row>
    <row r="115" spans="1:40">
      <c r="I115" s="94"/>
      <c r="J115" s="98"/>
      <c r="K115" s="98"/>
      <c r="L115" s="98"/>
      <c r="M115" s="99"/>
      <c r="N115" s="98"/>
      <c r="O115" s="99"/>
      <c r="P115" s="99"/>
      <c r="Q115" s="99"/>
      <c r="R115" s="99"/>
      <c r="S115" s="99"/>
      <c r="T115" s="99"/>
      <c r="U115" s="99"/>
      <c r="V115" s="88"/>
      <c r="W115" s="88"/>
      <c r="X115" s="88"/>
      <c r="Y115" s="88"/>
      <c r="Z115" s="88"/>
      <c r="AA115" s="88"/>
      <c r="AB115" s="88"/>
      <c r="AC115" s="88"/>
      <c r="AD115" s="88"/>
      <c r="AE115" s="88"/>
      <c r="AF115" s="88"/>
      <c r="AG115" s="88"/>
      <c r="AH115" s="88"/>
      <c r="AI115" s="88"/>
      <c r="AJ115" s="88"/>
      <c r="AK115" s="88"/>
      <c r="AL115" s="88"/>
      <c r="AM115" s="88"/>
      <c r="AN115" s="88"/>
    </row>
    <row r="116" spans="1:40">
      <c r="I116" s="94"/>
      <c r="J116" s="98"/>
      <c r="K116" s="98"/>
      <c r="L116" s="98"/>
      <c r="M116" s="99"/>
      <c r="N116" s="98"/>
      <c r="O116" s="99"/>
      <c r="P116" s="99"/>
      <c r="Q116" s="99"/>
      <c r="R116" s="99"/>
      <c r="S116" s="99"/>
      <c r="T116" s="99"/>
      <c r="U116" s="99"/>
      <c r="V116" s="88"/>
      <c r="W116" s="88"/>
      <c r="X116" s="88"/>
      <c r="Y116" s="88"/>
      <c r="Z116" s="88"/>
      <c r="AA116" s="88"/>
      <c r="AB116" s="88"/>
      <c r="AC116" s="88"/>
      <c r="AD116" s="88"/>
      <c r="AE116" s="88"/>
      <c r="AF116" s="88"/>
      <c r="AG116" s="88"/>
      <c r="AH116" s="88"/>
      <c r="AI116" s="88"/>
      <c r="AJ116" s="88"/>
      <c r="AK116" s="88"/>
      <c r="AL116" s="88"/>
      <c r="AM116" s="88"/>
      <c r="AN116" s="88"/>
    </row>
    <row r="117" spans="1:40">
      <c r="I117" s="94"/>
      <c r="J117" s="98"/>
      <c r="K117" s="98"/>
      <c r="L117" s="98"/>
      <c r="M117" s="99"/>
      <c r="N117" s="98"/>
      <c r="O117" s="99"/>
      <c r="P117" s="99"/>
      <c r="Q117" s="99"/>
      <c r="R117" s="99"/>
      <c r="S117" s="99"/>
      <c r="T117" s="99"/>
      <c r="U117" s="99"/>
      <c r="V117" s="88"/>
      <c r="W117" s="88"/>
      <c r="X117" s="88"/>
      <c r="Y117" s="88"/>
      <c r="Z117" s="88"/>
      <c r="AA117" s="88"/>
      <c r="AB117" s="88"/>
      <c r="AC117" s="88"/>
      <c r="AD117" s="88"/>
      <c r="AE117" s="88"/>
      <c r="AF117" s="88"/>
      <c r="AG117" s="88"/>
      <c r="AH117" s="88"/>
      <c r="AI117" s="88"/>
      <c r="AJ117" s="88"/>
      <c r="AK117" s="88"/>
      <c r="AL117" s="88"/>
      <c r="AM117" s="88"/>
      <c r="AN117" s="88"/>
    </row>
    <row r="118" spans="1:40">
      <c r="I118" s="94"/>
      <c r="J118" s="98"/>
      <c r="K118" s="98"/>
      <c r="L118" s="98"/>
      <c r="M118" s="99"/>
      <c r="N118" s="98"/>
      <c r="O118" s="99"/>
      <c r="P118" s="99"/>
      <c r="Q118" s="99"/>
      <c r="R118" s="99"/>
      <c r="S118" s="99"/>
      <c r="T118" s="99"/>
      <c r="U118" s="99"/>
      <c r="V118" s="88"/>
      <c r="W118" s="88"/>
      <c r="X118" s="88"/>
      <c r="Y118" s="88"/>
      <c r="Z118" s="88"/>
      <c r="AA118" s="88"/>
      <c r="AB118" s="88"/>
      <c r="AC118" s="88"/>
      <c r="AD118" s="88"/>
      <c r="AE118" s="88"/>
      <c r="AF118" s="88"/>
      <c r="AG118" s="88"/>
      <c r="AH118" s="88"/>
      <c r="AI118" s="88"/>
      <c r="AJ118" s="88"/>
      <c r="AK118" s="88"/>
      <c r="AL118" s="88"/>
      <c r="AM118" s="88"/>
      <c r="AN118" s="88"/>
    </row>
    <row r="119" spans="1:40">
      <c r="I119" s="94"/>
      <c r="J119" s="98"/>
      <c r="K119" s="98"/>
      <c r="L119" s="98"/>
      <c r="M119" s="99"/>
      <c r="N119" s="98"/>
      <c r="O119" s="99"/>
      <c r="P119" s="99"/>
      <c r="Q119" s="99"/>
      <c r="R119" s="99"/>
      <c r="S119" s="99"/>
      <c r="T119" s="99"/>
      <c r="U119" s="99"/>
      <c r="V119" s="88"/>
      <c r="W119" s="88"/>
      <c r="X119" s="88"/>
      <c r="Y119" s="88"/>
      <c r="Z119" s="88"/>
      <c r="AA119" s="88"/>
      <c r="AB119" s="88"/>
      <c r="AC119" s="88"/>
      <c r="AD119" s="88"/>
      <c r="AE119" s="88"/>
      <c r="AF119" s="88"/>
      <c r="AG119" s="88"/>
      <c r="AH119" s="88"/>
      <c r="AI119" s="88"/>
      <c r="AJ119" s="88"/>
      <c r="AK119" s="88"/>
      <c r="AL119" s="88"/>
      <c r="AM119" s="88"/>
      <c r="AN119" s="88"/>
    </row>
    <row r="120" spans="1:40">
      <c r="A120" s="21"/>
      <c r="I120" s="97"/>
      <c r="J120" s="98"/>
      <c r="K120" s="98"/>
      <c r="L120" s="98"/>
      <c r="M120" s="99"/>
      <c r="N120" s="98"/>
      <c r="O120" s="99"/>
      <c r="P120" s="99"/>
      <c r="Q120" s="99"/>
      <c r="R120" s="99"/>
      <c r="S120" s="99"/>
      <c r="T120" s="99"/>
      <c r="U120" s="99"/>
      <c r="V120" s="88"/>
      <c r="W120" s="88"/>
      <c r="X120" s="88"/>
      <c r="Y120" s="88"/>
      <c r="Z120" s="88"/>
      <c r="AA120" s="88"/>
      <c r="AB120" s="88"/>
      <c r="AC120" s="88"/>
      <c r="AD120" s="88"/>
      <c r="AE120" s="88"/>
      <c r="AF120" s="88"/>
      <c r="AG120" s="88"/>
      <c r="AH120" s="88"/>
      <c r="AI120" s="88"/>
      <c r="AJ120" s="88"/>
      <c r="AK120" s="88"/>
      <c r="AL120" s="88"/>
      <c r="AM120" s="88"/>
      <c r="AN120" s="88"/>
    </row>
    <row r="121" spans="1:40">
      <c r="A121" s="21"/>
      <c r="I121" s="97"/>
      <c r="J121" s="98"/>
      <c r="K121" s="98"/>
      <c r="L121" s="98"/>
      <c r="M121" s="99"/>
      <c r="N121" s="98"/>
      <c r="O121" s="99"/>
      <c r="P121" s="99"/>
      <c r="Q121" s="99"/>
      <c r="R121" s="99"/>
      <c r="S121" s="99"/>
      <c r="T121" s="99"/>
      <c r="U121" s="99"/>
      <c r="V121" s="88"/>
      <c r="W121" s="88"/>
      <c r="X121" s="88"/>
      <c r="Y121" s="88"/>
      <c r="Z121" s="88"/>
      <c r="AA121" s="88"/>
      <c r="AB121" s="88"/>
      <c r="AC121" s="88"/>
      <c r="AD121" s="88"/>
      <c r="AE121" s="88"/>
      <c r="AF121" s="88"/>
      <c r="AG121" s="88"/>
      <c r="AH121" s="88"/>
      <c r="AI121" s="88"/>
      <c r="AJ121" s="88"/>
      <c r="AK121" s="88"/>
      <c r="AL121" s="88"/>
      <c r="AM121" s="88"/>
      <c r="AN121" s="88"/>
    </row>
    <row r="122" spans="1:40">
      <c r="A122" s="21"/>
      <c r="I122" s="97"/>
      <c r="J122" s="98"/>
      <c r="K122" s="98"/>
      <c r="L122" s="98"/>
      <c r="M122" s="99"/>
      <c r="N122" s="98"/>
      <c r="O122" s="99"/>
      <c r="P122" s="99"/>
      <c r="Q122" s="99"/>
      <c r="R122" s="99"/>
      <c r="S122" s="99"/>
      <c r="T122" s="99"/>
      <c r="U122" s="99"/>
      <c r="V122" s="88"/>
      <c r="W122" s="88"/>
      <c r="X122" s="88"/>
      <c r="Y122" s="88"/>
      <c r="Z122" s="88"/>
      <c r="AA122" s="88"/>
      <c r="AB122" s="88"/>
      <c r="AC122" s="88"/>
      <c r="AD122" s="88"/>
      <c r="AE122" s="88"/>
      <c r="AF122" s="88"/>
      <c r="AG122" s="88"/>
      <c r="AH122" s="88"/>
      <c r="AI122" s="88"/>
      <c r="AJ122" s="88"/>
      <c r="AK122" s="88"/>
      <c r="AL122" s="88"/>
      <c r="AM122" s="88"/>
      <c r="AN122" s="88"/>
    </row>
    <row r="123" spans="1:40">
      <c r="A123" s="21"/>
      <c r="I123" s="97"/>
      <c r="J123" s="98"/>
      <c r="K123" s="98"/>
      <c r="L123" s="98"/>
      <c r="M123" s="99"/>
      <c r="N123" s="98"/>
      <c r="O123" s="99"/>
      <c r="P123" s="99"/>
      <c r="Q123" s="99"/>
      <c r="R123" s="99"/>
      <c r="S123" s="99"/>
      <c r="T123" s="99"/>
      <c r="U123" s="99"/>
      <c r="V123" s="88"/>
      <c r="W123" s="88"/>
      <c r="X123" s="88"/>
      <c r="Y123" s="88"/>
      <c r="Z123" s="88"/>
      <c r="AA123" s="88"/>
      <c r="AB123" s="88"/>
      <c r="AC123" s="88"/>
      <c r="AD123" s="88"/>
      <c r="AE123" s="88"/>
      <c r="AF123" s="88"/>
      <c r="AG123" s="88"/>
      <c r="AH123" s="88"/>
      <c r="AI123" s="88"/>
      <c r="AJ123" s="88"/>
      <c r="AK123" s="88"/>
      <c r="AL123" s="88"/>
      <c r="AM123" s="88"/>
      <c r="AN123" s="88"/>
    </row>
    <row r="124" spans="1:40">
      <c r="A124" s="21"/>
      <c r="I124" s="97"/>
      <c r="J124" s="98"/>
      <c r="K124" s="98"/>
      <c r="L124" s="98"/>
      <c r="M124" s="99"/>
      <c r="N124" s="98"/>
      <c r="O124" s="99"/>
      <c r="P124" s="99"/>
      <c r="Q124" s="99"/>
      <c r="R124" s="99"/>
      <c r="S124" s="99"/>
      <c r="T124" s="99"/>
      <c r="U124" s="99"/>
      <c r="V124" s="88"/>
      <c r="W124" s="88"/>
      <c r="X124" s="88"/>
      <c r="Y124" s="88"/>
      <c r="Z124" s="88"/>
      <c r="AA124" s="88"/>
      <c r="AB124" s="88"/>
      <c r="AC124" s="88"/>
      <c r="AD124" s="88"/>
      <c r="AE124" s="88"/>
      <c r="AF124" s="88"/>
      <c r="AG124" s="88"/>
      <c r="AH124" s="88"/>
      <c r="AI124" s="88"/>
      <c r="AJ124" s="88"/>
      <c r="AK124" s="88"/>
      <c r="AL124" s="88"/>
      <c r="AM124" s="88"/>
      <c r="AN124" s="88"/>
    </row>
    <row r="125" spans="1:40">
      <c r="A125" s="21"/>
      <c r="I125" s="97"/>
      <c r="J125" s="98"/>
      <c r="K125" s="98"/>
      <c r="L125" s="98"/>
      <c r="M125" s="99"/>
      <c r="N125" s="98"/>
      <c r="O125" s="99"/>
      <c r="P125" s="99"/>
      <c r="Q125" s="99"/>
      <c r="R125" s="99"/>
      <c r="S125" s="99"/>
      <c r="T125" s="99"/>
      <c r="U125" s="99"/>
      <c r="V125" s="88"/>
      <c r="W125" s="88"/>
      <c r="X125" s="88"/>
      <c r="Y125" s="88"/>
      <c r="Z125" s="88"/>
      <c r="AA125" s="88"/>
      <c r="AB125" s="88"/>
      <c r="AC125" s="88"/>
      <c r="AD125" s="88"/>
      <c r="AE125" s="88"/>
      <c r="AF125" s="88"/>
      <c r="AG125" s="88"/>
      <c r="AH125" s="88"/>
      <c r="AI125" s="88"/>
      <c r="AJ125" s="88"/>
      <c r="AK125" s="88"/>
      <c r="AL125" s="88"/>
      <c r="AM125" s="88"/>
      <c r="AN125" s="88"/>
    </row>
    <row r="126" spans="1:40">
      <c r="A126" s="21"/>
      <c r="I126" s="97"/>
      <c r="J126" s="98"/>
      <c r="K126" s="98"/>
      <c r="L126" s="98"/>
      <c r="M126" s="99"/>
      <c r="N126" s="98"/>
      <c r="O126" s="99"/>
      <c r="P126" s="99"/>
      <c r="Q126" s="99"/>
      <c r="R126" s="99"/>
      <c r="S126" s="99"/>
      <c r="T126" s="99"/>
      <c r="U126" s="99"/>
      <c r="V126" s="88"/>
      <c r="W126" s="88"/>
      <c r="X126" s="88"/>
      <c r="Y126" s="88"/>
      <c r="Z126" s="88"/>
      <c r="AA126" s="88"/>
      <c r="AB126" s="88"/>
      <c r="AC126" s="88"/>
      <c r="AD126" s="88"/>
      <c r="AE126" s="88"/>
      <c r="AF126" s="88"/>
      <c r="AG126" s="88"/>
      <c r="AH126" s="88"/>
      <c r="AI126" s="88"/>
      <c r="AJ126" s="88"/>
      <c r="AK126" s="88"/>
      <c r="AL126" s="88"/>
      <c r="AM126" s="88"/>
      <c r="AN126" s="88"/>
    </row>
    <row r="127" spans="1:40">
      <c r="A127" s="21"/>
      <c r="I127" s="97"/>
      <c r="J127" s="98"/>
      <c r="K127" s="98"/>
      <c r="L127" s="98"/>
      <c r="M127" s="99"/>
      <c r="N127" s="98"/>
      <c r="O127" s="99"/>
      <c r="P127" s="99"/>
      <c r="Q127" s="99"/>
      <c r="R127" s="99"/>
      <c r="S127" s="99"/>
      <c r="T127" s="99"/>
      <c r="U127" s="99"/>
      <c r="V127" s="88"/>
      <c r="W127" s="88"/>
      <c r="X127" s="88"/>
      <c r="Y127" s="88"/>
      <c r="Z127" s="88"/>
      <c r="AA127" s="88"/>
      <c r="AB127" s="88"/>
      <c r="AC127" s="88"/>
      <c r="AD127" s="88"/>
      <c r="AE127" s="88"/>
      <c r="AF127" s="88"/>
      <c r="AG127" s="88"/>
      <c r="AH127" s="88"/>
      <c r="AI127" s="88"/>
      <c r="AJ127" s="88"/>
      <c r="AK127" s="88"/>
      <c r="AL127" s="88"/>
      <c r="AM127" s="88"/>
      <c r="AN127" s="88"/>
    </row>
    <row r="128" spans="1:40">
      <c r="I128" s="94"/>
      <c r="J128" s="98"/>
      <c r="K128" s="98"/>
      <c r="L128" s="98"/>
      <c r="M128" s="99"/>
      <c r="N128" s="98"/>
      <c r="O128" s="99"/>
      <c r="P128" s="99"/>
      <c r="Q128" s="99"/>
      <c r="R128" s="99"/>
      <c r="S128" s="99"/>
      <c r="T128" s="99"/>
      <c r="U128" s="99"/>
      <c r="V128" s="88"/>
      <c r="W128" s="88"/>
      <c r="X128" s="88"/>
      <c r="Y128" s="88"/>
      <c r="Z128" s="88"/>
      <c r="AA128" s="88"/>
      <c r="AB128" s="88"/>
      <c r="AC128" s="88"/>
      <c r="AD128" s="88"/>
      <c r="AE128" s="88"/>
      <c r="AF128" s="88"/>
      <c r="AG128" s="88"/>
      <c r="AH128" s="88"/>
      <c r="AI128" s="88"/>
      <c r="AJ128" s="88"/>
      <c r="AK128" s="88"/>
      <c r="AL128" s="88"/>
      <c r="AM128" s="88"/>
      <c r="AN128" s="88"/>
    </row>
    <row r="129" spans="1:40">
      <c r="I129" s="94"/>
      <c r="J129" s="98"/>
      <c r="K129" s="98"/>
      <c r="L129" s="98"/>
      <c r="M129" s="99"/>
      <c r="N129" s="98"/>
      <c r="O129" s="99"/>
      <c r="P129" s="99"/>
      <c r="Q129" s="99"/>
      <c r="R129" s="99"/>
      <c r="S129" s="99"/>
      <c r="T129" s="99"/>
      <c r="U129" s="99"/>
      <c r="V129" s="88"/>
      <c r="W129" s="88"/>
      <c r="X129" s="88"/>
      <c r="Y129" s="88"/>
      <c r="Z129" s="88"/>
      <c r="AA129" s="88"/>
      <c r="AB129" s="88"/>
      <c r="AC129" s="88"/>
      <c r="AD129" s="88"/>
      <c r="AE129" s="88"/>
      <c r="AF129" s="88"/>
      <c r="AG129" s="88"/>
      <c r="AH129" s="88"/>
      <c r="AI129" s="88"/>
      <c r="AJ129" s="88"/>
      <c r="AK129" s="88"/>
      <c r="AL129" s="88"/>
      <c r="AM129" s="88"/>
      <c r="AN129" s="88"/>
    </row>
    <row r="130" spans="1:40">
      <c r="I130" s="94"/>
      <c r="J130" s="98"/>
      <c r="K130" s="98"/>
      <c r="L130" s="98"/>
      <c r="M130" s="99"/>
      <c r="N130" s="98"/>
      <c r="O130" s="99"/>
      <c r="P130" s="99"/>
      <c r="Q130" s="99"/>
      <c r="R130" s="99"/>
      <c r="S130" s="99"/>
      <c r="T130" s="99"/>
      <c r="U130" s="99"/>
      <c r="V130" s="88"/>
      <c r="W130" s="88"/>
      <c r="X130" s="88"/>
      <c r="Y130" s="88"/>
      <c r="Z130" s="88"/>
      <c r="AA130" s="88"/>
      <c r="AB130" s="88"/>
      <c r="AC130" s="88"/>
      <c r="AD130" s="88"/>
      <c r="AE130" s="88"/>
      <c r="AF130" s="88"/>
      <c r="AG130" s="88"/>
      <c r="AH130" s="88"/>
      <c r="AI130" s="88"/>
      <c r="AJ130" s="88"/>
      <c r="AK130" s="88"/>
      <c r="AL130" s="88"/>
      <c r="AM130" s="88"/>
      <c r="AN130" s="88"/>
    </row>
    <row r="131" spans="1:40">
      <c r="I131" s="94"/>
      <c r="J131" s="98"/>
      <c r="K131" s="98"/>
      <c r="L131" s="98"/>
      <c r="M131" s="99"/>
      <c r="N131" s="98"/>
      <c r="O131" s="99"/>
      <c r="P131" s="99"/>
      <c r="Q131" s="99"/>
      <c r="R131" s="99"/>
      <c r="S131" s="99"/>
      <c r="T131" s="99"/>
      <c r="U131" s="99"/>
      <c r="V131" s="88"/>
      <c r="W131" s="88"/>
      <c r="X131" s="88"/>
      <c r="Y131" s="88"/>
      <c r="Z131" s="88"/>
      <c r="AA131" s="88"/>
      <c r="AB131" s="88"/>
      <c r="AC131" s="88"/>
      <c r="AD131" s="88"/>
      <c r="AE131" s="88"/>
      <c r="AF131" s="88"/>
      <c r="AG131" s="88"/>
      <c r="AH131" s="88"/>
      <c r="AI131" s="88"/>
      <c r="AJ131" s="88"/>
      <c r="AK131" s="88"/>
      <c r="AL131" s="88"/>
      <c r="AM131" s="88"/>
      <c r="AN131" s="88"/>
    </row>
    <row r="132" spans="1:40">
      <c r="I132" s="94"/>
      <c r="J132" s="98"/>
      <c r="K132" s="98"/>
      <c r="L132" s="98"/>
      <c r="M132" s="99"/>
      <c r="N132" s="98"/>
      <c r="O132" s="99"/>
      <c r="P132" s="99"/>
      <c r="Q132" s="99"/>
      <c r="R132" s="99"/>
      <c r="S132" s="99"/>
      <c r="T132" s="99"/>
      <c r="U132" s="99"/>
      <c r="V132" s="88"/>
      <c r="W132" s="88"/>
      <c r="X132" s="88"/>
      <c r="Y132" s="88"/>
      <c r="Z132" s="88"/>
      <c r="AA132" s="88"/>
      <c r="AB132" s="88"/>
      <c r="AC132" s="88"/>
      <c r="AD132" s="88"/>
      <c r="AE132" s="88"/>
      <c r="AF132" s="88"/>
      <c r="AG132" s="88"/>
      <c r="AH132" s="88"/>
      <c r="AI132" s="88"/>
      <c r="AJ132" s="88"/>
      <c r="AK132" s="88"/>
      <c r="AL132" s="88"/>
      <c r="AM132" s="88"/>
      <c r="AN132" s="88"/>
    </row>
    <row r="133" spans="1:40">
      <c r="I133" s="94"/>
      <c r="J133" s="98"/>
      <c r="K133" s="98"/>
      <c r="L133" s="98"/>
      <c r="M133" s="99"/>
      <c r="N133" s="98"/>
      <c r="O133" s="99"/>
      <c r="P133" s="99"/>
      <c r="Q133" s="99"/>
      <c r="R133" s="99"/>
      <c r="S133" s="99"/>
      <c r="T133" s="99"/>
      <c r="U133" s="99"/>
      <c r="V133" s="88"/>
      <c r="W133" s="88"/>
      <c r="X133" s="88"/>
      <c r="Y133" s="88"/>
      <c r="Z133" s="88"/>
      <c r="AA133" s="88"/>
      <c r="AB133" s="88"/>
      <c r="AC133" s="88"/>
      <c r="AD133" s="88"/>
      <c r="AE133" s="88"/>
      <c r="AF133" s="88"/>
      <c r="AG133" s="88"/>
      <c r="AH133" s="88"/>
      <c r="AI133" s="88"/>
      <c r="AJ133" s="88"/>
      <c r="AK133" s="88"/>
      <c r="AL133" s="88"/>
      <c r="AM133" s="88"/>
      <c r="AN133" s="88"/>
    </row>
    <row r="134" spans="1:40">
      <c r="I134" s="94"/>
      <c r="J134" s="98"/>
      <c r="K134" s="98"/>
      <c r="L134" s="98"/>
      <c r="M134" s="99"/>
      <c r="N134" s="98"/>
      <c r="O134" s="99"/>
      <c r="P134" s="99"/>
      <c r="Q134" s="99"/>
      <c r="R134" s="99"/>
      <c r="S134" s="99"/>
      <c r="T134" s="99"/>
      <c r="U134" s="99"/>
      <c r="V134" s="88"/>
      <c r="W134" s="88"/>
      <c r="X134" s="88"/>
      <c r="Y134" s="88"/>
      <c r="Z134" s="88"/>
      <c r="AA134" s="88"/>
      <c r="AB134" s="88"/>
      <c r="AC134" s="88"/>
      <c r="AD134" s="88"/>
      <c r="AE134" s="88"/>
      <c r="AF134" s="88"/>
      <c r="AG134" s="88"/>
      <c r="AH134" s="88"/>
      <c r="AI134" s="88"/>
      <c r="AJ134" s="88"/>
      <c r="AK134" s="88"/>
      <c r="AL134" s="88"/>
      <c r="AM134" s="88"/>
      <c r="AN134" s="88"/>
    </row>
    <row r="135" spans="1:40">
      <c r="I135" s="94"/>
      <c r="J135" s="98"/>
      <c r="K135" s="98"/>
      <c r="L135" s="98"/>
      <c r="M135" s="99"/>
      <c r="N135" s="98"/>
      <c r="O135" s="99"/>
      <c r="P135" s="99"/>
      <c r="Q135" s="99"/>
      <c r="R135" s="99"/>
      <c r="S135" s="99"/>
      <c r="T135" s="99"/>
      <c r="U135" s="99"/>
      <c r="V135" s="88"/>
      <c r="W135" s="88"/>
      <c r="X135" s="88"/>
      <c r="Y135" s="88"/>
      <c r="Z135" s="88"/>
      <c r="AA135" s="88"/>
      <c r="AB135" s="88"/>
      <c r="AC135" s="88"/>
      <c r="AD135" s="88"/>
      <c r="AE135" s="88"/>
      <c r="AF135" s="88"/>
      <c r="AG135" s="88"/>
      <c r="AH135" s="88"/>
      <c r="AI135" s="88"/>
      <c r="AJ135" s="88"/>
      <c r="AK135" s="88"/>
      <c r="AL135" s="88"/>
      <c r="AM135" s="88"/>
      <c r="AN135" s="88"/>
    </row>
    <row r="136" spans="1:40">
      <c r="I136" s="94"/>
      <c r="J136" s="98"/>
      <c r="K136" s="98"/>
      <c r="L136" s="98"/>
      <c r="M136" s="99"/>
      <c r="N136" s="98"/>
      <c r="O136" s="99"/>
      <c r="P136" s="99"/>
      <c r="Q136" s="99"/>
      <c r="R136" s="99"/>
      <c r="S136" s="99"/>
      <c r="T136" s="99"/>
      <c r="U136" s="99"/>
      <c r="V136" s="88"/>
      <c r="W136" s="88"/>
      <c r="X136" s="88"/>
      <c r="Y136" s="88"/>
      <c r="Z136" s="88"/>
      <c r="AA136" s="88"/>
      <c r="AB136" s="88"/>
      <c r="AC136" s="88"/>
      <c r="AD136" s="88"/>
      <c r="AE136" s="88"/>
      <c r="AF136" s="88"/>
      <c r="AG136" s="88"/>
      <c r="AH136" s="88"/>
      <c r="AI136" s="88"/>
      <c r="AJ136" s="88"/>
      <c r="AK136" s="88"/>
      <c r="AL136" s="88"/>
      <c r="AM136" s="88"/>
      <c r="AN136" s="88"/>
    </row>
    <row r="137" spans="1:40">
      <c r="A137" s="21"/>
      <c r="I137" s="97"/>
      <c r="J137" s="98"/>
      <c r="K137" s="98"/>
      <c r="L137" s="98"/>
      <c r="M137" s="99"/>
      <c r="N137" s="98"/>
      <c r="O137" s="99"/>
      <c r="P137" s="99"/>
      <c r="Q137" s="99"/>
      <c r="R137" s="99"/>
      <c r="S137" s="99"/>
      <c r="T137" s="99"/>
      <c r="U137" s="99"/>
      <c r="V137" s="88"/>
      <c r="W137" s="88"/>
      <c r="X137" s="88"/>
      <c r="Y137" s="88"/>
      <c r="Z137" s="88"/>
      <c r="AA137" s="88"/>
      <c r="AB137" s="88"/>
      <c r="AC137" s="88"/>
      <c r="AD137" s="88"/>
      <c r="AE137" s="88"/>
      <c r="AF137" s="88"/>
      <c r="AG137" s="88"/>
      <c r="AH137" s="88"/>
      <c r="AI137" s="88"/>
      <c r="AJ137" s="88"/>
      <c r="AK137" s="88"/>
      <c r="AL137" s="88"/>
      <c r="AM137" s="88"/>
      <c r="AN137" s="88"/>
    </row>
    <row r="138" spans="1:40">
      <c r="A138" s="21"/>
      <c r="I138" s="97"/>
      <c r="J138" s="98"/>
      <c r="K138" s="98"/>
      <c r="L138" s="98"/>
      <c r="M138" s="99"/>
      <c r="N138" s="98"/>
      <c r="O138" s="99"/>
      <c r="P138" s="99"/>
      <c r="Q138" s="99"/>
      <c r="R138" s="99"/>
      <c r="S138" s="99"/>
      <c r="T138" s="99"/>
      <c r="U138" s="99"/>
      <c r="V138" s="88"/>
      <c r="W138" s="88"/>
      <c r="X138" s="88"/>
      <c r="Y138" s="88"/>
      <c r="Z138" s="88"/>
      <c r="AA138" s="88"/>
      <c r="AB138" s="88"/>
      <c r="AC138" s="88"/>
      <c r="AD138" s="88"/>
      <c r="AE138" s="88"/>
      <c r="AF138" s="88"/>
      <c r="AG138" s="88"/>
      <c r="AH138" s="88"/>
      <c r="AI138" s="88"/>
      <c r="AJ138" s="88"/>
      <c r="AK138" s="88"/>
      <c r="AL138" s="88"/>
      <c r="AM138" s="88"/>
      <c r="AN138" s="88"/>
    </row>
    <row r="139" spans="1:40">
      <c r="A139" s="21"/>
      <c r="I139" s="97"/>
      <c r="J139" s="98"/>
      <c r="K139" s="98"/>
      <c r="L139" s="98"/>
      <c r="M139" s="99"/>
      <c r="N139" s="98"/>
      <c r="O139" s="99"/>
      <c r="P139" s="99"/>
      <c r="Q139" s="99"/>
      <c r="R139" s="99"/>
      <c r="S139" s="99"/>
      <c r="T139" s="99"/>
      <c r="U139" s="99"/>
      <c r="V139" s="88"/>
      <c r="W139" s="88"/>
      <c r="X139" s="88"/>
      <c r="Y139" s="88"/>
      <c r="Z139" s="88"/>
      <c r="AA139" s="88"/>
      <c r="AB139" s="88"/>
      <c r="AC139" s="88"/>
      <c r="AD139" s="88"/>
      <c r="AE139" s="88"/>
      <c r="AF139" s="88"/>
      <c r="AG139" s="88"/>
      <c r="AH139" s="88"/>
      <c r="AI139" s="88"/>
      <c r="AJ139" s="88"/>
      <c r="AK139" s="88"/>
      <c r="AL139" s="88"/>
      <c r="AM139" s="88"/>
      <c r="AN139" s="88"/>
    </row>
    <row r="140" spans="1:40">
      <c r="A140" s="21"/>
      <c r="I140" s="97"/>
      <c r="J140" s="98"/>
      <c r="K140" s="98"/>
      <c r="L140" s="98"/>
      <c r="M140" s="99"/>
      <c r="N140" s="98"/>
      <c r="O140" s="99"/>
      <c r="P140" s="99"/>
      <c r="Q140" s="99"/>
      <c r="R140" s="99"/>
      <c r="S140" s="99"/>
      <c r="T140" s="99"/>
      <c r="U140" s="99"/>
      <c r="V140" s="88"/>
      <c r="W140" s="88"/>
      <c r="X140" s="88"/>
      <c r="Y140" s="88"/>
      <c r="Z140" s="88"/>
      <c r="AA140" s="88"/>
      <c r="AB140" s="88"/>
      <c r="AC140" s="88"/>
      <c r="AD140" s="88"/>
      <c r="AE140" s="88"/>
      <c r="AF140" s="88"/>
      <c r="AG140" s="88"/>
      <c r="AH140" s="88"/>
      <c r="AI140" s="88"/>
      <c r="AJ140" s="88"/>
      <c r="AK140" s="88"/>
      <c r="AL140" s="88"/>
      <c r="AM140" s="88"/>
      <c r="AN140" s="88"/>
    </row>
    <row r="141" spans="1:40">
      <c r="A141" s="21"/>
      <c r="I141" s="21"/>
      <c r="J141" s="98"/>
      <c r="K141" s="98"/>
      <c r="L141" s="98"/>
      <c r="M141" s="99"/>
      <c r="N141" s="98"/>
      <c r="O141" s="99"/>
      <c r="P141" s="99"/>
      <c r="Q141" s="99"/>
      <c r="R141" s="99"/>
      <c r="S141" s="99"/>
      <c r="T141" s="99"/>
      <c r="U141" s="99"/>
    </row>
    <row r="142" spans="1:40">
      <c r="A142" s="21"/>
      <c r="I142" s="21"/>
      <c r="J142" s="98"/>
      <c r="K142" s="98"/>
      <c r="L142" s="98"/>
      <c r="M142" s="99"/>
      <c r="N142" s="98"/>
      <c r="O142" s="99"/>
      <c r="P142" s="99"/>
      <c r="Q142" s="99"/>
      <c r="R142" s="99"/>
      <c r="S142" s="99"/>
      <c r="T142" s="99"/>
      <c r="U142" s="99"/>
    </row>
    <row r="143" spans="1:40">
      <c r="A143" s="21"/>
      <c r="I143" s="21"/>
      <c r="J143" s="98"/>
      <c r="K143" s="98"/>
      <c r="L143" s="98"/>
      <c r="M143" s="99"/>
      <c r="N143" s="98"/>
      <c r="O143" s="99"/>
      <c r="P143" s="99"/>
      <c r="Q143" s="99"/>
      <c r="R143" s="99"/>
      <c r="S143" s="99"/>
      <c r="T143" s="99"/>
      <c r="U143" s="99"/>
    </row>
    <row r="144" spans="1:40">
      <c r="A144" s="21"/>
      <c r="I144" s="21"/>
      <c r="J144" s="98"/>
      <c r="K144" s="98"/>
      <c r="L144" s="98"/>
      <c r="M144" s="99"/>
      <c r="N144" s="98"/>
      <c r="O144" s="99"/>
      <c r="P144" s="99"/>
      <c r="Q144" s="99"/>
      <c r="R144" s="99"/>
      <c r="S144" s="99"/>
      <c r="T144" s="99"/>
      <c r="U144" s="99"/>
    </row>
    <row r="145" spans="1:21">
      <c r="J145" s="98"/>
      <c r="K145" s="98"/>
      <c r="L145" s="98"/>
      <c r="M145" s="99"/>
      <c r="N145" s="98"/>
      <c r="O145" s="99"/>
      <c r="P145" s="99"/>
      <c r="Q145" s="99"/>
      <c r="R145" s="99"/>
      <c r="S145" s="99"/>
      <c r="T145" s="99"/>
      <c r="U145" s="99"/>
    </row>
    <row r="146" spans="1:21">
      <c r="J146" s="98"/>
      <c r="K146" s="98"/>
      <c r="L146" s="98"/>
      <c r="M146" s="99"/>
      <c r="N146" s="98"/>
      <c r="O146" s="99"/>
      <c r="P146" s="99"/>
      <c r="Q146" s="99"/>
      <c r="R146" s="99"/>
      <c r="S146" s="99"/>
      <c r="T146" s="99"/>
      <c r="U146" s="99"/>
    </row>
    <row r="147" spans="1:21">
      <c r="J147" s="98"/>
      <c r="K147" s="98"/>
      <c r="L147" s="98"/>
      <c r="M147" s="99"/>
      <c r="N147" s="98"/>
      <c r="O147" s="99"/>
      <c r="P147" s="99"/>
      <c r="Q147" s="99"/>
      <c r="R147" s="99"/>
      <c r="S147" s="99"/>
      <c r="T147" s="99"/>
      <c r="U147" s="99"/>
    </row>
    <row r="148" spans="1:21">
      <c r="J148" s="98"/>
      <c r="K148" s="98"/>
      <c r="L148" s="98"/>
      <c r="M148" s="99"/>
      <c r="N148" s="98"/>
      <c r="O148" s="99"/>
      <c r="P148" s="99"/>
      <c r="Q148" s="99"/>
      <c r="R148" s="99"/>
      <c r="S148" s="99"/>
      <c r="T148" s="99"/>
      <c r="U148" s="99"/>
    </row>
    <row r="149" spans="1:21">
      <c r="J149" s="98"/>
      <c r="K149" s="98"/>
      <c r="L149" s="98"/>
      <c r="M149" s="99"/>
      <c r="N149" s="98"/>
      <c r="O149" s="99"/>
      <c r="P149" s="99"/>
      <c r="Q149" s="99"/>
      <c r="R149" s="99"/>
      <c r="S149" s="99"/>
      <c r="T149" s="99"/>
      <c r="U149" s="99"/>
    </row>
    <row r="150" spans="1:21">
      <c r="J150" s="98"/>
      <c r="K150" s="98"/>
      <c r="L150" s="98"/>
      <c r="M150" s="99"/>
      <c r="N150" s="98"/>
      <c r="O150" s="99"/>
      <c r="P150" s="99"/>
      <c r="Q150" s="99"/>
      <c r="R150" s="99"/>
      <c r="S150" s="99"/>
      <c r="T150" s="99"/>
      <c r="U150" s="99"/>
    </row>
    <row r="154" spans="1:21">
      <c r="A154" s="21"/>
      <c r="I154" s="21"/>
    </row>
    <row r="155" spans="1:21">
      <c r="A155" s="21"/>
      <c r="I155" s="21"/>
    </row>
    <row r="156" spans="1:21">
      <c r="A156" s="21"/>
      <c r="I156" s="21"/>
    </row>
    <row r="157" spans="1:21">
      <c r="A157" s="21"/>
      <c r="I157" s="21"/>
    </row>
    <row r="158" spans="1:21">
      <c r="A158" s="21"/>
      <c r="I158" s="21"/>
    </row>
    <row r="159" spans="1:21">
      <c r="A159" s="21"/>
      <c r="I159" s="21"/>
    </row>
    <row r="160" spans="1:21">
      <c r="A160" s="21"/>
      <c r="I160" s="21"/>
    </row>
    <row r="161" spans="1:9">
      <c r="A161" s="21"/>
      <c r="I161" s="21"/>
    </row>
    <row r="173" spans="1:9">
      <c r="A173" s="21"/>
      <c r="I173" s="21"/>
    </row>
    <row r="174" spans="1:9">
      <c r="A174" s="21"/>
      <c r="I174" s="21"/>
    </row>
    <row r="175" spans="1:9">
      <c r="A175" s="21"/>
      <c r="I175" s="21"/>
    </row>
    <row r="176" spans="1:9">
      <c r="A176" s="21"/>
      <c r="I176" s="21"/>
    </row>
    <row r="177" spans="1:9">
      <c r="A177" s="21"/>
      <c r="I177" s="21"/>
    </row>
    <row r="178" spans="1:9">
      <c r="A178" s="21"/>
      <c r="I178" s="21"/>
    </row>
    <row r="179" spans="1:9">
      <c r="A179" s="21"/>
      <c r="I179" s="21"/>
    </row>
    <row r="180" spans="1:9">
      <c r="A180" s="21"/>
      <c r="I180" s="21"/>
    </row>
    <row r="190" spans="1:9">
      <c r="A190" s="21"/>
      <c r="I190" s="21"/>
    </row>
    <row r="191" spans="1:9">
      <c r="A191" s="21"/>
      <c r="I191" s="21"/>
    </row>
    <row r="192" spans="1:9">
      <c r="A192" s="21"/>
      <c r="I192" s="21"/>
    </row>
    <row r="193" spans="1:9">
      <c r="A193" s="21"/>
      <c r="I193" s="21"/>
    </row>
    <row r="194" spans="1:9">
      <c r="A194" s="21"/>
      <c r="I194" s="21"/>
    </row>
    <row r="195" spans="1:9">
      <c r="A195" s="21"/>
      <c r="I195" s="21"/>
    </row>
    <row r="196" spans="1:9">
      <c r="A196" s="21"/>
      <c r="I196" s="21"/>
    </row>
    <row r="197" spans="1:9">
      <c r="A197" s="21"/>
      <c r="I197" s="21"/>
    </row>
    <row r="207" spans="1:9">
      <c r="A207" s="21"/>
      <c r="I207" s="21"/>
    </row>
    <row r="208" spans="1:9">
      <c r="A208" s="21"/>
      <c r="I208" s="21"/>
    </row>
    <row r="209" spans="1:9">
      <c r="A209" s="21"/>
      <c r="I209" s="21"/>
    </row>
    <row r="210" spans="1:9">
      <c r="A210" s="21"/>
      <c r="I210" s="21"/>
    </row>
    <row r="211" spans="1:9">
      <c r="A211" s="21"/>
      <c r="I211" s="21"/>
    </row>
    <row r="212" spans="1:9">
      <c r="A212" s="21"/>
      <c r="I212" s="21"/>
    </row>
    <row r="213" spans="1:9">
      <c r="A213" s="21"/>
      <c r="I213" s="21"/>
    </row>
    <row r="214" spans="1:9">
      <c r="A214" s="21"/>
      <c r="I214" s="21"/>
    </row>
    <row r="224" spans="1:9">
      <c r="A224" s="21"/>
      <c r="I224" s="21"/>
    </row>
    <row r="225" spans="1:9">
      <c r="A225" s="21"/>
      <c r="I225" s="21"/>
    </row>
    <row r="226" spans="1:9">
      <c r="A226" s="21"/>
      <c r="I226" s="21"/>
    </row>
    <row r="227" spans="1:9">
      <c r="A227" s="21"/>
      <c r="I227" s="21"/>
    </row>
    <row r="228" spans="1:9">
      <c r="A228" s="21"/>
      <c r="I228" s="21"/>
    </row>
    <row r="229" spans="1:9">
      <c r="A229" s="21"/>
      <c r="I229" s="21"/>
    </row>
    <row r="230" spans="1:9">
      <c r="A230" s="21"/>
      <c r="I230" s="21"/>
    </row>
    <row r="231" spans="1:9">
      <c r="A231" s="21"/>
      <c r="I231" s="21"/>
    </row>
    <row r="241" spans="1:9">
      <c r="A241" s="21"/>
      <c r="I241" s="21"/>
    </row>
    <row r="242" spans="1:9">
      <c r="A242" s="21"/>
      <c r="I242" s="21"/>
    </row>
    <row r="243" spans="1:9">
      <c r="A243" s="21"/>
      <c r="I243" s="21"/>
    </row>
    <row r="244" spans="1:9">
      <c r="A244" s="21"/>
      <c r="I244" s="21"/>
    </row>
    <row r="245" spans="1:9">
      <c r="A245" s="21"/>
      <c r="I245" s="21"/>
    </row>
    <row r="246" spans="1:9">
      <c r="A246" s="21"/>
      <c r="I246" s="21"/>
    </row>
    <row r="247" spans="1:9">
      <c r="A247" s="21"/>
      <c r="I247" s="21"/>
    </row>
    <row r="248" spans="1:9">
      <c r="A248" s="21"/>
      <c r="I248" s="21"/>
    </row>
    <row r="258" spans="1:9">
      <c r="A258" s="21"/>
      <c r="I258" s="21"/>
    </row>
    <row r="259" spans="1:9">
      <c r="A259" s="21"/>
      <c r="I259" s="21"/>
    </row>
    <row r="260" spans="1:9">
      <c r="A260" s="21"/>
      <c r="I260" s="21"/>
    </row>
    <row r="261" spans="1:9">
      <c r="A261" s="21"/>
      <c r="I261" s="21"/>
    </row>
    <row r="262" spans="1:9">
      <c r="A262" s="21"/>
      <c r="I262" s="21"/>
    </row>
    <row r="263" spans="1:9">
      <c r="A263" s="21"/>
      <c r="I263" s="21"/>
    </row>
    <row r="264" spans="1:9">
      <c r="A264" s="21"/>
      <c r="I264" s="21"/>
    </row>
    <row r="265" spans="1:9">
      <c r="A265" s="21"/>
      <c r="I265" s="21"/>
    </row>
    <row r="275" spans="1:9">
      <c r="A275" s="21"/>
      <c r="I275" s="21"/>
    </row>
    <row r="276" spans="1:9">
      <c r="A276" s="21"/>
      <c r="I276" s="21"/>
    </row>
    <row r="277" spans="1:9">
      <c r="A277" s="21"/>
      <c r="I277" s="21"/>
    </row>
    <row r="278" spans="1:9">
      <c r="A278" s="21"/>
      <c r="I278" s="21"/>
    </row>
    <row r="279" spans="1:9">
      <c r="A279" s="21"/>
      <c r="I279" s="21"/>
    </row>
    <row r="280" spans="1:9">
      <c r="A280" s="21"/>
      <c r="I280" s="21"/>
    </row>
    <row r="281" spans="1:9">
      <c r="A281" s="21"/>
      <c r="I281" s="21"/>
    </row>
    <row r="282" spans="1:9">
      <c r="A282" s="21"/>
      <c r="I282" s="21"/>
    </row>
    <row r="292" spans="1:9">
      <c r="A292" s="21"/>
      <c r="I292" s="21"/>
    </row>
    <row r="293" spans="1:9">
      <c r="A293" s="21"/>
      <c r="I293" s="21"/>
    </row>
    <row r="294" spans="1:9">
      <c r="A294" s="21"/>
      <c r="I294" s="21"/>
    </row>
    <row r="295" spans="1:9">
      <c r="A295" s="21"/>
      <c r="I295" s="21"/>
    </row>
    <row r="296" spans="1:9">
      <c r="A296" s="21"/>
      <c r="I296" s="21"/>
    </row>
    <row r="297" spans="1:9">
      <c r="A297" s="21"/>
      <c r="I297" s="21"/>
    </row>
    <row r="298" spans="1:9">
      <c r="A298" s="21"/>
      <c r="I298" s="21"/>
    </row>
    <row r="299" spans="1:9">
      <c r="A299" s="21"/>
      <c r="I299" s="21"/>
    </row>
    <row r="309" spans="1:9">
      <c r="A309" s="21"/>
      <c r="I309" s="21"/>
    </row>
    <row r="310" spans="1:9">
      <c r="A310" s="21"/>
      <c r="I310" s="21"/>
    </row>
    <row r="311" spans="1:9">
      <c r="A311" s="21"/>
      <c r="I311" s="21"/>
    </row>
    <row r="312" spans="1:9">
      <c r="A312" s="21"/>
      <c r="I312" s="21"/>
    </row>
    <row r="313" spans="1:9">
      <c r="A313" s="21"/>
      <c r="I313" s="21"/>
    </row>
    <row r="314" spans="1:9">
      <c r="A314" s="21"/>
      <c r="I314" s="21"/>
    </row>
    <row r="315" spans="1:9">
      <c r="A315" s="21"/>
      <c r="I315" s="21"/>
    </row>
    <row r="316" spans="1:9">
      <c r="A316" s="21"/>
      <c r="I316" s="21"/>
    </row>
    <row r="326" spans="1:9">
      <c r="A326" s="21"/>
      <c r="I326" s="21"/>
    </row>
    <row r="327" spans="1:9">
      <c r="A327" s="21"/>
      <c r="I327" s="21"/>
    </row>
    <row r="328" spans="1:9">
      <c r="A328" s="21"/>
      <c r="I328" s="21"/>
    </row>
    <row r="329" spans="1:9">
      <c r="A329" s="21"/>
      <c r="I329" s="21"/>
    </row>
    <row r="330" spans="1:9">
      <c r="A330" s="21"/>
      <c r="I330" s="21"/>
    </row>
    <row r="331" spans="1:9">
      <c r="A331" s="21"/>
      <c r="I331" s="21"/>
    </row>
    <row r="332" spans="1:9">
      <c r="A332" s="21"/>
      <c r="I332" s="21"/>
    </row>
    <row r="333" spans="1:9">
      <c r="A333" s="21"/>
      <c r="I333" s="21"/>
    </row>
    <row r="343" spans="1:9">
      <c r="A343" s="21"/>
      <c r="I343" s="21"/>
    </row>
    <row r="344" spans="1:9">
      <c r="A344" s="21"/>
      <c r="I344" s="21"/>
    </row>
    <row r="345" spans="1:9">
      <c r="A345" s="21"/>
      <c r="I345" s="21"/>
    </row>
    <row r="346" spans="1:9">
      <c r="A346" s="21"/>
      <c r="I346" s="21"/>
    </row>
    <row r="347" spans="1:9">
      <c r="A347" s="21"/>
      <c r="I347" s="21"/>
    </row>
    <row r="348" spans="1:9">
      <c r="A348" s="21"/>
      <c r="I348" s="21"/>
    </row>
    <row r="349" spans="1:9">
      <c r="A349" s="21"/>
      <c r="I349" s="21"/>
    </row>
    <row r="350" spans="1:9">
      <c r="A350" s="21"/>
      <c r="I350" s="21"/>
    </row>
    <row r="360" spans="1:9">
      <c r="A360" s="21"/>
      <c r="I360" s="21"/>
    </row>
    <row r="361" spans="1:9">
      <c r="A361" s="21"/>
      <c r="I361" s="21"/>
    </row>
    <row r="362" spans="1:9">
      <c r="A362" s="21"/>
      <c r="I362" s="21"/>
    </row>
    <row r="363" spans="1:9">
      <c r="A363" s="21"/>
      <c r="I363" s="21"/>
    </row>
    <row r="364" spans="1:9">
      <c r="A364" s="21"/>
      <c r="I364" s="21"/>
    </row>
    <row r="365" spans="1:9">
      <c r="A365" s="21"/>
      <c r="I365" s="21"/>
    </row>
    <row r="366" spans="1:9">
      <c r="A366" s="21"/>
      <c r="I366" s="21"/>
    </row>
    <row r="367" spans="1:9">
      <c r="A367" s="21"/>
      <c r="I367" s="21"/>
    </row>
    <row r="377" spans="1:9">
      <c r="A377" s="21"/>
      <c r="I377" s="21"/>
    </row>
    <row r="378" spans="1:9">
      <c r="A378" s="21"/>
      <c r="I378" s="21"/>
    </row>
    <row r="379" spans="1:9">
      <c r="A379" s="21"/>
      <c r="I379" s="21"/>
    </row>
    <row r="380" spans="1:9">
      <c r="A380" s="21"/>
      <c r="I380" s="21"/>
    </row>
    <row r="381" spans="1:9">
      <c r="A381" s="21"/>
      <c r="I381" s="21"/>
    </row>
    <row r="382" spans="1:9">
      <c r="A382" s="21"/>
      <c r="I382" s="21"/>
    </row>
    <row r="383" spans="1:9">
      <c r="A383" s="21"/>
      <c r="I383" s="21"/>
    </row>
    <row r="384" spans="1:9">
      <c r="A384" s="21"/>
      <c r="I384" s="21"/>
    </row>
    <row r="394" spans="1:9">
      <c r="A394" s="21"/>
      <c r="I394" s="21"/>
    </row>
    <row r="395" spans="1:9">
      <c r="A395" s="21"/>
      <c r="I395" s="21"/>
    </row>
    <row r="396" spans="1:9">
      <c r="A396" s="21"/>
      <c r="I396" s="21"/>
    </row>
    <row r="397" spans="1:9">
      <c r="A397" s="21"/>
      <c r="I397" s="21"/>
    </row>
    <row r="398" spans="1:9">
      <c r="A398" s="21"/>
      <c r="I398" s="21"/>
    </row>
    <row r="399" spans="1:9">
      <c r="A399" s="21"/>
      <c r="I399" s="21"/>
    </row>
    <row r="400" spans="1:9">
      <c r="A400" s="21"/>
      <c r="I400" s="21"/>
    </row>
    <row r="401" spans="1:9">
      <c r="A401" s="21"/>
      <c r="I401" s="21"/>
    </row>
    <row r="411" spans="1:9">
      <c r="A411" s="21"/>
      <c r="I411" s="21"/>
    </row>
    <row r="412" spans="1:9">
      <c r="A412" s="21"/>
      <c r="I412" s="21"/>
    </row>
    <row r="413" spans="1:9">
      <c r="A413" s="21"/>
      <c r="I413" s="21"/>
    </row>
    <row r="414" spans="1:9">
      <c r="A414" s="21"/>
      <c r="I414" s="21"/>
    </row>
    <row r="415" spans="1:9">
      <c r="A415" s="21"/>
      <c r="I415" s="21"/>
    </row>
    <row r="416" spans="1:9">
      <c r="A416" s="21"/>
      <c r="I416" s="21"/>
    </row>
    <row r="417" spans="1:9">
      <c r="A417" s="21"/>
      <c r="I417" s="21"/>
    </row>
    <row r="418" spans="1:9">
      <c r="A418" s="21"/>
      <c r="I418" s="21"/>
    </row>
    <row r="428" spans="1:9">
      <c r="A428" s="21"/>
      <c r="I428" s="21"/>
    </row>
    <row r="429" spans="1:9">
      <c r="A429" s="21"/>
      <c r="I429" s="21"/>
    </row>
    <row r="430" spans="1:9">
      <c r="A430" s="21"/>
      <c r="I430" s="21"/>
    </row>
    <row r="431" spans="1:9">
      <c r="A431" s="21"/>
      <c r="I431" s="21"/>
    </row>
    <row r="432" spans="1:9">
      <c r="A432" s="21"/>
      <c r="I432" s="21"/>
    </row>
    <row r="433" spans="1:9">
      <c r="A433" s="21"/>
      <c r="I433" s="21"/>
    </row>
    <row r="434" spans="1:9">
      <c r="A434" s="21"/>
      <c r="I434" s="21"/>
    </row>
    <row r="435" spans="1:9">
      <c r="A435" s="21"/>
      <c r="I435" s="21"/>
    </row>
    <row r="445" spans="1:9">
      <c r="A445" s="21"/>
      <c r="I445" s="21"/>
    </row>
    <row r="446" spans="1:9">
      <c r="A446" s="21"/>
      <c r="I446" s="21"/>
    </row>
    <row r="447" spans="1:9">
      <c r="A447" s="21"/>
      <c r="I447" s="21"/>
    </row>
    <row r="448" spans="1:9">
      <c r="A448" s="21"/>
      <c r="I448" s="21"/>
    </row>
    <row r="449" spans="1:9">
      <c r="A449" s="21"/>
      <c r="I449" s="21"/>
    </row>
    <row r="450" spans="1:9">
      <c r="A450" s="21"/>
      <c r="I450" s="21"/>
    </row>
    <row r="451" spans="1:9">
      <c r="A451" s="21"/>
      <c r="I451" s="21"/>
    </row>
    <row r="452" spans="1:9">
      <c r="A452" s="21"/>
      <c r="I452" s="21"/>
    </row>
    <row r="464" spans="1:9">
      <c r="A464" s="21"/>
      <c r="I464" s="21"/>
    </row>
    <row r="465" spans="1:9">
      <c r="A465" s="21"/>
      <c r="I465" s="21"/>
    </row>
    <row r="466" spans="1:9">
      <c r="A466" s="21"/>
      <c r="I466" s="21"/>
    </row>
    <row r="467" spans="1:9">
      <c r="A467" s="21"/>
      <c r="I467" s="21"/>
    </row>
    <row r="468" spans="1:9">
      <c r="A468" s="21"/>
      <c r="I468" s="21"/>
    </row>
    <row r="469" spans="1:9">
      <c r="A469" s="21"/>
      <c r="I469" s="21"/>
    </row>
    <row r="470" spans="1:9">
      <c r="A470" s="21"/>
      <c r="I470" s="21"/>
    </row>
    <row r="471" spans="1:9">
      <c r="A471" s="21"/>
      <c r="I471" s="21"/>
    </row>
    <row r="481" spans="1:9">
      <c r="A481" s="21"/>
      <c r="I481" s="21"/>
    </row>
    <row r="482" spans="1:9">
      <c r="A482" s="21"/>
      <c r="I482" s="21"/>
    </row>
    <row r="483" spans="1:9">
      <c r="A483" s="21"/>
      <c r="I483" s="21"/>
    </row>
    <row r="484" spans="1:9">
      <c r="A484" s="21"/>
      <c r="I484" s="21"/>
    </row>
    <row r="485" spans="1:9">
      <c r="A485" s="21"/>
      <c r="I485" s="21"/>
    </row>
    <row r="486" spans="1:9">
      <c r="A486" s="21"/>
      <c r="I486" s="21"/>
    </row>
    <row r="487" spans="1:9">
      <c r="A487" s="21"/>
      <c r="I487" s="21"/>
    </row>
    <row r="488" spans="1:9">
      <c r="A488" s="21"/>
      <c r="I488" s="21"/>
    </row>
    <row r="498" spans="1:9">
      <c r="A498" s="21"/>
      <c r="I498" s="21"/>
    </row>
    <row r="499" spans="1:9">
      <c r="A499" s="21"/>
      <c r="I499" s="21"/>
    </row>
    <row r="500" spans="1:9">
      <c r="A500" s="21"/>
      <c r="I500" s="21"/>
    </row>
    <row r="501" spans="1:9">
      <c r="A501" s="21"/>
      <c r="I501" s="21"/>
    </row>
    <row r="502" spans="1:9">
      <c r="A502" s="21"/>
      <c r="I502" s="21"/>
    </row>
    <row r="503" spans="1:9">
      <c r="A503" s="21"/>
      <c r="I503" s="21"/>
    </row>
    <row r="504" spans="1:9">
      <c r="A504" s="21"/>
      <c r="I504" s="21"/>
    </row>
    <row r="505" spans="1:9">
      <c r="A505" s="21"/>
      <c r="I505" s="21"/>
    </row>
    <row r="515" spans="1:9">
      <c r="A515" s="21"/>
      <c r="I515" s="21"/>
    </row>
    <row r="516" spans="1:9">
      <c r="A516" s="21"/>
      <c r="I516" s="21"/>
    </row>
    <row r="517" spans="1:9">
      <c r="A517" s="21"/>
      <c r="I517" s="21"/>
    </row>
    <row r="518" spans="1:9">
      <c r="A518" s="21"/>
      <c r="I518" s="21"/>
    </row>
    <row r="519" spans="1:9">
      <c r="A519" s="21"/>
      <c r="I519" s="21"/>
    </row>
    <row r="520" spans="1:9">
      <c r="A520" s="21"/>
      <c r="I520" s="21"/>
    </row>
    <row r="521" spans="1:9">
      <c r="A521" s="21"/>
      <c r="I521" s="21"/>
    </row>
    <row r="522" spans="1:9">
      <c r="A522" s="21"/>
      <c r="I522" s="21"/>
    </row>
    <row r="532" spans="1:9">
      <c r="A532" s="21"/>
      <c r="I532" s="21"/>
    </row>
    <row r="533" spans="1:9">
      <c r="A533" s="21"/>
      <c r="I533" s="21"/>
    </row>
    <row r="534" spans="1:9">
      <c r="A534" s="21"/>
      <c r="I534" s="21"/>
    </row>
    <row r="535" spans="1:9">
      <c r="A535" s="21"/>
      <c r="I535" s="21"/>
    </row>
    <row r="536" spans="1:9">
      <c r="A536" s="21"/>
      <c r="I536" s="21"/>
    </row>
    <row r="537" spans="1:9">
      <c r="A537" s="21"/>
      <c r="I537" s="21"/>
    </row>
    <row r="538" spans="1:9">
      <c r="A538" s="21"/>
      <c r="I538" s="21"/>
    </row>
    <row r="539" spans="1:9">
      <c r="A539" s="21"/>
      <c r="I539" s="21"/>
    </row>
    <row r="549" spans="1:9">
      <c r="A549" s="21"/>
      <c r="I549" s="21"/>
    </row>
    <row r="550" spans="1:9">
      <c r="A550" s="21"/>
      <c r="I550" s="21"/>
    </row>
    <row r="551" spans="1:9">
      <c r="A551" s="21"/>
      <c r="I551" s="21"/>
    </row>
    <row r="552" spans="1:9">
      <c r="A552" s="21"/>
      <c r="I552" s="21"/>
    </row>
    <row r="553" spans="1:9">
      <c r="A553" s="21"/>
      <c r="I553" s="21"/>
    </row>
    <row r="554" spans="1:9">
      <c r="A554" s="21"/>
      <c r="I554" s="21"/>
    </row>
    <row r="555" spans="1:9">
      <c r="A555" s="21"/>
      <c r="I555" s="21"/>
    </row>
    <row r="556" spans="1:9">
      <c r="A556" s="21"/>
      <c r="I556" s="21"/>
    </row>
    <row r="566" spans="1:9">
      <c r="A566" s="21"/>
      <c r="I566" s="21"/>
    </row>
    <row r="567" spans="1:9">
      <c r="A567" s="21"/>
      <c r="I567" s="21"/>
    </row>
    <row r="568" spans="1:9">
      <c r="A568" s="21"/>
      <c r="I568" s="21"/>
    </row>
    <row r="569" spans="1:9">
      <c r="A569" s="21"/>
      <c r="I569" s="21"/>
    </row>
    <row r="570" spans="1:9">
      <c r="A570" s="21"/>
      <c r="I570" s="21"/>
    </row>
    <row r="571" spans="1:9">
      <c r="A571" s="21"/>
      <c r="I571" s="21"/>
    </row>
    <row r="572" spans="1:9">
      <c r="A572" s="21"/>
      <c r="I572" s="21"/>
    </row>
    <row r="573" spans="1:9">
      <c r="A573" s="21"/>
      <c r="I573" s="21"/>
    </row>
    <row r="583" spans="1:9">
      <c r="A583" s="21"/>
      <c r="I583" s="21"/>
    </row>
    <row r="584" spans="1:9">
      <c r="A584" s="21"/>
      <c r="I584" s="21"/>
    </row>
    <row r="585" spans="1:9">
      <c r="A585" s="21"/>
      <c r="I585" s="21"/>
    </row>
    <row r="586" spans="1:9">
      <c r="A586" s="21"/>
      <c r="I586" s="21"/>
    </row>
    <row r="587" spans="1:9">
      <c r="A587" s="21"/>
      <c r="I587" s="21"/>
    </row>
    <row r="588" spans="1:9">
      <c r="A588" s="21"/>
      <c r="I588" s="21"/>
    </row>
    <row r="589" spans="1:9">
      <c r="A589" s="21"/>
      <c r="I589" s="21"/>
    </row>
    <row r="590" spans="1:9">
      <c r="A590" s="21"/>
      <c r="I590" s="21"/>
    </row>
    <row r="600" spans="1:9">
      <c r="A600" s="21"/>
      <c r="I600" s="21"/>
    </row>
    <row r="601" spans="1:9">
      <c r="A601" s="21"/>
      <c r="I601" s="21"/>
    </row>
    <row r="602" spans="1:9">
      <c r="A602" s="21"/>
      <c r="I602" s="21"/>
    </row>
    <row r="603" spans="1:9">
      <c r="A603" s="21"/>
      <c r="I603" s="21"/>
    </row>
    <row r="604" spans="1:9">
      <c r="A604" s="21"/>
      <c r="I604" s="21"/>
    </row>
    <row r="605" spans="1:9">
      <c r="A605" s="21"/>
      <c r="I605" s="21"/>
    </row>
    <row r="606" spans="1:9">
      <c r="A606" s="21"/>
      <c r="I606" s="21"/>
    </row>
    <row r="607" spans="1:9">
      <c r="A607" s="21"/>
      <c r="I607" s="21"/>
    </row>
    <row r="617" spans="1:9">
      <c r="A617" s="21"/>
      <c r="I617" s="21"/>
    </row>
    <row r="618" spans="1:9">
      <c r="A618" s="21"/>
      <c r="I618" s="21"/>
    </row>
    <row r="619" spans="1:9">
      <c r="A619" s="21"/>
      <c r="I619" s="21"/>
    </row>
    <row r="620" spans="1:9">
      <c r="A620" s="21"/>
      <c r="I620" s="21"/>
    </row>
    <row r="621" spans="1:9">
      <c r="A621" s="21"/>
      <c r="I621" s="21"/>
    </row>
    <row r="622" spans="1:9">
      <c r="A622" s="21"/>
      <c r="I622" s="21"/>
    </row>
    <row r="623" spans="1:9">
      <c r="A623" s="21"/>
      <c r="I623" s="21"/>
    </row>
    <row r="624" spans="1:9">
      <c r="A624" s="21"/>
      <c r="I624" s="21"/>
    </row>
    <row r="636" spans="1:9">
      <c r="A636" s="21"/>
      <c r="I636" s="21"/>
    </row>
    <row r="637" spans="1:9">
      <c r="A637" s="21"/>
      <c r="I637" s="21"/>
    </row>
    <row r="638" spans="1:9">
      <c r="A638" s="21"/>
      <c r="I638" s="21"/>
    </row>
    <row r="639" spans="1:9">
      <c r="A639" s="21"/>
      <c r="I639" s="21"/>
    </row>
    <row r="640" spans="1:9">
      <c r="A640" s="21"/>
      <c r="I640" s="21"/>
    </row>
    <row r="641" spans="1:9">
      <c r="A641" s="21"/>
      <c r="I641" s="21"/>
    </row>
    <row r="642" spans="1:9">
      <c r="A642" s="21"/>
      <c r="I642" s="21"/>
    </row>
    <row r="643" spans="1:9">
      <c r="A643" s="21"/>
      <c r="I643" s="21"/>
    </row>
    <row r="644" spans="1:9">
      <c r="A644" s="21"/>
      <c r="I644" s="21"/>
    </row>
    <row r="645" spans="1:9">
      <c r="A645" s="21"/>
      <c r="I645" s="21"/>
    </row>
    <row r="653" spans="1:9">
      <c r="A653" s="21"/>
      <c r="I653" s="21"/>
    </row>
    <row r="654" spans="1:9">
      <c r="A654" s="21"/>
      <c r="I654" s="21"/>
    </row>
    <row r="655" spans="1:9">
      <c r="A655" s="21"/>
      <c r="I655" s="21"/>
    </row>
    <row r="656" spans="1:9">
      <c r="A656" s="21"/>
      <c r="I656" s="21"/>
    </row>
    <row r="657" spans="1:9">
      <c r="A657" s="21"/>
      <c r="I657" s="21"/>
    </row>
    <row r="658" spans="1:9">
      <c r="A658" s="21"/>
      <c r="I658" s="21"/>
    </row>
    <row r="659" spans="1:9">
      <c r="A659" s="21"/>
      <c r="I659" s="21"/>
    </row>
    <row r="660" spans="1:9">
      <c r="A660" s="21"/>
      <c r="I660" s="21"/>
    </row>
    <row r="661" spans="1:9">
      <c r="A661" s="21"/>
      <c r="I661" s="21"/>
    </row>
    <row r="662" spans="1:9">
      <c r="A662" s="21"/>
      <c r="I662" s="21"/>
    </row>
    <row r="670" spans="1:9">
      <c r="A670" s="21"/>
      <c r="I670" s="21"/>
    </row>
    <row r="671" spans="1:9">
      <c r="A671" s="21"/>
      <c r="I671" s="21"/>
    </row>
    <row r="672" spans="1:9">
      <c r="A672" s="21"/>
      <c r="I672" s="21"/>
    </row>
    <row r="673" spans="1:9">
      <c r="A673" s="21"/>
      <c r="I673" s="21"/>
    </row>
    <row r="674" spans="1:9">
      <c r="A674" s="21"/>
      <c r="I674" s="21"/>
    </row>
    <row r="675" spans="1:9">
      <c r="A675" s="21"/>
      <c r="I675" s="21"/>
    </row>
    <row r="676" spans="1:9">
      <c r="A676" s="21"/>
      <c r="I676" s="21"/>
    </row>
    <row r="677" spans="1:9">
      <c r="A677" s="21"/>
      <c r="I677" s="21"/>
    </row>
    <row r="678" spans="1:9">
      <c r="A678" s="21"/>
      <c r="I678" s="21"/>
    </row>
    <row r="679" spans="1:9">
      <c r="A679" s="21"/>
      <c r="I679" s="21"/>
    </row>
    <row r="689" spans="1:9">
      <c r="A689" s="21"/>
      <c r="I689" s="21"/>
    </row>
    <row r="690" spans="1:9">
      <c r="A690" s="21"/>
      <c r="I690" s="21"/>
    </row>
    <row r="691" spans="1:9">
      <c r="A691" s="21"/>
      <c r="I691" s="21"/>
    </row>
    <row r="692" spans="1:9">
      <c r="A692" s="21"/>
      <c r="I692" s="21"/>
    </row>
    <row r="693" spans="1:9">
      <c r="A693" s="21"/>
      <c r="I693" s="21"/>
    </row>
    <row r="694" spans="1:9">
      <c r="A694" s="21"/>
      <c r="I694" s="21"/>
    </row>
    <row r="695" spans="1:9">
      <c r="A695" s="21"/>
      <c r="I695" s="21"/>
    </row>
    <row r="696" spans="1:9">
      <c r="A696" s="21"/>
      <c r="I696" s="21"/>
    </row>
    <row r="697" spans="1:9">
      <c r="A697" s="21"/>
      <c r="I697" s="21"/>
    </row>
    <row r="698" spans="1:9">
      <c r="A698" s="21"/>
      <c r="I698" s="21"/>
    </row>
    <row r="706" spans="1:9">
      <c r="A706" s="21"/>
      <c r="I706" s="21"/>
    </row>
    <row r="707" spans="1:9">
      <c r="A707" s="21"/>
      <c r="I707" s="21"/>
    </row>
    <row r="708" spans="1:9">
      <c r="A708" s="21"/>
      <c r="I708" s="21"/>
    </row>
    <row r="709" spans="1:9">
      <c r="A709" s="21"/>
      <c r="I709" s="21"/>
    </row>
    <row r="710" spans="1:9">
      <c r="A710" s="21"/>
      <c r="I710" s="21"/>
    </row>
    <row r="711" spans="1:9">
      <c r="A711" s="21"/>
      <c r="I711" s="21"/>
    </row>
    <row r="712" spans="1:9">
      <c r="A712" s="21"/>
      <c r="I712" s="21"/>
    </row>
    <row r="713" spans="1:9">
      <c r="A713" s="21"/>
      <c r="I713" s="21"/>
    </row>
    <row r="725" spans="1:9">
      <c r="A725" s="21"/>
      <c r="I725" s="21"/>
    </row>
    <row r="726" spans="1:9">
      <c r="A726" s="21"/>
      <c r="I726" s="21"/>
    </row>
    <row r="727" spans="1:9">
      <c r="A727" s="21"/>
      <c r="I727" s="21"/>
    </row>
    <row r="728" spans="1:9">
      <c r="A728" s="21"/>
      <c r="I728" s="21"/>
    </row>
    <row r="729" spans="1:9">
      <c r="A729" s="21"/>
      <c r="I729" s="21"/>
    </row>
    <row r="730" spans="1:9">
      <c r="A730" s="21"/>
      <c r="I730" s="21"/>
    </row>
    <row r="731" spans="1:9">
      <c r="A731" s="21"/>
      <c r="I731" s="21"/>
    </row>
    <row r="732" spans="1:9">
      <c r="A732" s="21"/>
      <c r="I732" s="21"/>
    </row>
    <row r="744" spans="1:9">
      <c r="A744" s="21"/>
      <c r="I744" s="21"/>
    </row>
    <row r="745" spans="1:9">
      <c r="A745" s="21"/>
      <c r="I745" s="21"/>
    </row>
    <row r="746" spans="1:9">
      <c r="A746" s="21"/>
      <c r="I746" s="21"/>
    </row>
    <row r="747" spans="1:9">
      <c r="A747" s="21"/>
      <c r="I747" s="21"/>
    </row>
    <row r="748" spans="1:9">
      <c r="A748" s="21"/>
      <c r="I748" s="21"/>
    </row>
    <row r="749" spans="1:9">
      <c r="A749" s="21"/>
      <c r="I749" s="21"/>
    </row>
    <row r="750" spans="1:9">
      <c r="A750" s="21"/>
      <c r="I750" s="21"/>
    </row>
    <row r="751" spans="1:9">
      <c r="A751" s="21"/>
      <c r="I751" s="21"/>
    </row>
    <row r="761" spans="1:9">
      <c r="A761" s="21"/>
      <c r="I761" s="21"/>
    </row>
    <row r="762" spans="1:9">
      <c r="A762" s="21"/>
      <c r="I762" s="21"/>
    </row>
    <row r="763" spans="1:9">
      <c r="A763" s="21"/>
      <c r="I763" s="21"/>
    </row>
    <row r="764" spans="1:9">
      <c r="A764" s="21"/>
      <c r="I764" s="21"/>
    </row>
    <row r="765" spans="1:9">
      <c r="A765" s="21"/>
      <c r="I765" s="21"/>
    </row>
    <row r="766" spans="1:9">
      <c r="A766" s="21"/>
      <c r="I766" s="21"/>
    </row>
    <row r="767" spans="1:9">
      <c r="A767" s="21"/>
      <c r="I767" s="21"/>
    </row>
    <row r="768" spans="1:9">
      <c r="A768" s="21"/>
      <c r="I768" s="21"/>
    </row>
    <row r="778" spans="1:9">
      <c r="A778" s="21"/>
      <c r="I778" s="21"/>
    </row>
    <row r="779" spans="1:9">
      <c r="A779" s="21"/>
      <c r="I779" s="21"/>
    </row>
    <row r="780" spans="1:9">
      <c r="A780" s="21"/>
      <c r="I780" s="21"/>
    </row>
    <row r="781" spans="1:9">
      <c r="A781" s="21"/>
      <c r="I781" s="21"/>
    </row>
    <row r="782" spans="1:9">
      <c r="A782" s="21"/>
      <c r="I782" s="21"/>
    </row>
    <row r="783" spans="1:9">
      <c r="A783" s="21"/>
      <c r="I783" s="21"/>
    </row>
    <row r="784" spans="1:9">
      <c r="A784" s="21"/>
      <c r="I784" s="21"/>
    </row>
    <row r="785" spans="1:9">
      <c r="A785" s="21"/>
      <c r="I785" s="21"/>
    </row>
    <row r="795" spans="1:9">
      <c r="A795" s="21"/>
      <c r="I795" s="21"/>
    </row>
    <row r="796" spans="1:9">
      <c r="A796" s="21"/>
      <c r="I796" s="21"/>
    </row>
    <row r="797" spans="1:9">
      <c r="A797" s="21"/>
      <c r="I797" s="21"/>
    </row>
    <row r="798" spans="1:9">
      <c r="A798" s="21"/>
      <c r="I798" s="21"/>
    </row>
    <row r="799" spans="1:9">
      <c r="A799" s="21"/>
      <c r="I799" s="21"/>
    </row>
    <row r="800" spans="1:9">
      <c r="A800" s="21"/>
      <c r="I800" s="21"/>
    </row>
    <row r="801" spans="1:9">
      <c r="A801" s="21"/>
      <c r="I801" s="21"/>
    </row>
    <row r="802" spans="1:9">
      <c r="A802" s="21"/>
      <c r="I802" s="21"/>
    </row>
  </sheetData>
  <sheetProtection selectLockedCells="1" selectUnlockedCells="1"/>
  <mergeCells count="11">
    <mergeCell ref="C15:F15"/>
    <mergeCell ref="B1:F1"/>
    <mergeCell ref="B13:F13"/>
    <mergeCell ref="B6:C6"/>
    <mergeCell ref="B67:F67"/>
    <mergeCell ref="B78:F78"/>
    <mergeCell ref="C81:F81"/>
    <mergeCell ref="B79:C79"/>
    <mergeCell ref="B110:F110"/>
    <mergeCell ref="B69:C69"/>
    <mergeCell ref="C71:F71"/>
  </mergeCells>
  <phoneticPr fontId="29" type="noConversion"/>
  <conditionalFormatting sqref="D6">
    <cfRule type="cellIs" dxfId="21" priority="38" stopIfTrue="1" operator="between">
      <formula>0</formula>
      <formula>G6 * 0.7</formula>
    </cfRule>
    <cfRule type="cellIs" dxfId="20" priority="39" stopIfTrue="1" operator="between">
      <formula>G6 * 0.7</formula>
      <formula>G6 * 0.9</formula>
    </cfRule>
    <cfRule type="cellIs" dxfId="19" priority="40" stopIfTrue="1" operator="between">
      <formula>G6 * 0.9</formula>
      <formula>G6</formula>
    </cfRule>
  </conditionalFormatting>
  <conditionalFormatting sqref="H19:H62 H75 H85:H103">
    <cfRule type="cellIs" dxfId="18" priority="34" stopIfTrue="1" operator="equal">
      <formula>"na"</formula>
    </cfRule>
    <cfRule type="cellIs" dxfId="17" priority="41" stopIfTrue="1" operator="lessThanOrEqual">
      <formula>G19-2</formula>
    </cfRule>
    <cfRule type="cellIs" dxfId="16" priority="42" stopIfTrue="1" operator="equal">
      <formula>G19-1</formula>
    </cfRule>
    <cfRule type="cellIs" dxfId="15" priority="43" stopIfTrue="1" operator="greaterThanOrEqual">
      <formula>G19</formula>
    </cfRule>
  </conditionalFormatting>
  <conditionalFormatting sqref="H16:H18">
    <cfRule type="cellIs" dxfId="14" priority="35" stopIfTrue="1" operator="lessThanOrEqual">
      <formula>G16-2</formula>
    </cfRule>
    <cfRule type="cellIs" dxfId="13" priority="36" stopIfTrue="1" operator="equal">
      <formula>G16-1</formula>
    </cfRule>
    <cfRule type="cellIs" dxfId="12" priority="37" stopIfTrue="1" operator="greaterThanOrEqual">
      <formula>G16</formula>
    </cfRule>
  </conditionalFormatting>
  <conditionalFormatting sqref="D69">
    <cfRule type="cellIs" dxfId="11" priority="31" stopIfTrue="1" operator="between">
      <formula>0</formula>
      <formula>G69 * 0.7</formula>
    </cfRule>
    <cfRule type="cellIs" dxfId="10" priority="32" stopIfTrue="1" operator="between">
      <formula>G69 * 0.7</formula>
      <formula>G69 * 0.9</formula>
    </cfRule>
    <cfRule type="cellIs" dxfId="9" priority="33" stopIfTrue="1" operator="between">
      <formula>G69 * 0.9</formula>
      <formula>G69</formula>
    </cfRule>
  </conditionalFormatting>
  <conditionalFormatting sqref="H72:H74">
    <cfRule type="cellIs" dxfId="8" priority="25" stopIfTrue="1" operator="lessThanOrEqual">
      <formula>G72-2</formula>
    </cfRule>
    <cfRule type="cellIs" dxfId="7" priority="26" stopIfTrue="1" operator="equal">
      <formula>G72-1</formula>
    </cfRule>
    <cfRule type="cellIs" dxfId="6" priority="27" stopIfTrue="1" operator="greaterThanOrEqual">
      <formula>G72</formula>
    </cfRule>
  </conditionalFormatting>
  <conditionalFormatting sqref="H82:H84">
    <cfRule type="cellIs" dxfId="5" priority="18" stopIfTrue="1" operator="lessThanOrEqual">
      <formula>G82-2</formula>
    </cfRule>
    <cfRule type="cellIs" dxfId="4" priority="19" stopIfTrue="1" operator="equal">
      <formula>G82-1</formula>
    </cfRule>
    <cfRule type="cellIs" dxfId="3" priority="20" stopIfTrue="1" operator="greaterThanOrEqual">
      <formula>G82</formula>
    </cfRule>
  </conditionalFormatting>
  <conditionalFormatting sqref="D79">
    <cfRule type="cellIs" dxfId="2" priority="11" stopIfTrue="1" operator="between">
      <formula>0</formula>
      <formula>G79 * 0.7</formula>
    </cfRule>
    <cfRule type="cellIs" dxfId="1" priority="12" stopIfTrue="1" operator="between">
      <formula>G79 * 0.7</formula>
      <formula>G79 * 0.9</formula>
    </cfRule>
    <cfRule type="cellIs" dxfId="0" priority="13" stopIfTrue="1" operator="between">
      <formula>G79 * 0.9</formula>
      <formula>G79</formula>
    </cfRule>
  </conditionalFormatting>
  <hyperlinks>
    <hyperlink ref="B16" location="Control1.1" display="1.1"/>
    <hyperlink ref="B17" location="Control1.2" display="1.2"/>
    <hyperlink ref="B18" location="Control1.3" display="1.3"/>
    <hyperlink ref="B19" location="Control5.1" display="5.1"/>
    <hyperlink ref="B20" location="Control6.1" display="6.1"/>
    <hyperlink ref="B21" location="Control6.2" display="6.2"/>
    <hyperlink ref="B22" location="Control6.3" display="6.3"/>
    <hyperlink ref="B23" location="Control7.1" display="7.1"/>
    <hyperlink ref="B24" location="Control7.2" display="7.2"/>
    <hyperlink ref="B25" location="Control8.1" display="8.1"/>
    <hyperlink ref="B26" location="Control8.2" display="8.2"/>
    <hyperlink ref="B27" location="Control8.3" display="8.3"/>
    <hyperlink ref="B28" location="Control9.1" display="9.1"/>
    <hyperlink ref="B29" location="Control9.2" display="9.2"/>
    <hyperlink ref="B30" location="Control9.3" display="9.3"/>
    <hyperlink ref="B31" location="Control9.4" display="9.4"/>
    <hyperlink ref="B32" location="Control9.5" display="9.5"/>
    <hyperlink ref="B33" location="Control10.1" display="10.1"/>
    <hyperlink ref="B34" location="Control11.1" display="11.1"/>
    <hyperlink ref="B35" location="Control11.2" display="11.2"/>
    <hyperlink ref="B36" location="Control11.3" display="11.3"/>
    <hyperlink ref="B37" location="Control11.4" display="11.4"/>
    <hyperlink ref="B38" location="Control12.1" display="12.1"/>
    <hyperlink ref="B39" location="Control12.2" display="12.2"/>
    <hyperlink ref="B40" location="Control12.3" display="12.3"/>
    <hyperlink ref="B41" location="Control12.4" display="12.4"/>
    <hyperlink ref="B42" location="Control12.5" display="12.5"/>
    <hyperlink ref="B43" location="Control12.6" display="12.6"/>
    <hyperlink ref="B44" location="Control12.7" display="12.7"/>
    <hyperlink ref="B45" location="Control12.8" display="12.8"/>
    <hyperlink ref="B46" location="Control13.1" display="13.1"/>
    <hyperlink ref="B47" location="Control13.2" display="13.2"/>
    <hyperlink ref="B48" location="Control13.3" display="13.3"/>
    <hyperlink ref="B49" location="Control13.4" display="13.4"/>
    <hyperlink ref="B50" location="Control13.5" display="13.5"/>
    <hyperlink ref="B51" location="Control14.1" display="14.1"/>
    <hyperlink ref="B52" location="Control14.2" display="14.2"/>
    <hyperlink ref="B53" location="Control14.3" display="14.3"/>
    <hyperlink ref="B54" location="Control15.1" display="15.1"/>
    <hyperlink ref="B55" location="Control15.2" display="15.2"/>
    <hyperlink ref="B56" location="Control16.1" display="16.1"/>
    <hyperlink ref="B57" location="Control16.2" display="16.2"/>
    <hyperlink ref="B58" location="Control17.1" display="17.1"/>
    <hyperlink ref="B59" location="Control18.1" display="18.1"/>
    <hyperlink ref="B60" location="Control18.2" display="18.2"/>
    <hyperlink ref="B61" location="Control18.3" display="18.3"/>
    <hyperlink ref="B62" location="Control18.4" display="18.4"/>
    <hyperlink ref="B82" location="'Prototypenschutz (25)'!B13" tooltip="'25.1.1" display="'Prototypenschutz (25)'!B13"/>
    <hyperlink ref="B83" location="'Prototypenschutz (25)'!B30" display="'25.1.2'"/>
    <hyperlink ref="B84" location="'Prototypenschutz (25)'!B47" display="'25.1.3"/>
    <hyperlink ref="B85" location="'Prototypenschutz (25)'!B64" display="'25.1.4"/>
    <hyperlink ref="B86" location="'Prototypenschutz (25)'!B81" display="'25.1.5"/>
    <hyperlink ref="B87" location="'Prototypenschutz (25)'!B98" display="'25.1.6"/>
    <hyperlink ref="B88" location="'Prototypenschutz (25)'!B115" display="'25.1.7"/>
    <hyperlink ref="B89" location="'Prototypenschutz (25)'!B132" display="'25.1.8"/>
    <hyperlink ref="B90" location="'Prototypenschutz (25)'!B151" display="'25.2.1"/>
    <hyperlink ref="B91" location="'Prototypenschutz (25)'!B168" display="'25.2.2"/>
    <hyperlink ref="B92" location="'Prototypenschutz (25)'!B185" display="'25.2.3"/>
    <hyperlink ref="B93" location="'Prototypenschutz (25)'!B202" display="'25.2.4"/>
    <hyperlink ref="B94" location="'Prototypenschutz (25)'!B219" display="'25.2.5"/>
    <hyperlink ref="B95" location="'Prototypenschutz (25)'!B236" display="'25.2.6"/>
    <hyperlink ref="B96" location="'Prototypenschutz (25)'!B253" display="'25.2.7"/>
    <hyperlink ref="B97" location="'Prototypenschutz (25)'!B272" display="'25.3.1"/>
    <hyperlink ref="B98" location="'Prototypenschutz (25)'!B289" display="'25.3.2"/>
    <hyperlink ref="B99" location="'Prototypenschutz (25)'!B306" display="'25.3.3"/>
    <hyperlink ref="B100" location="'Prototypenschutz (25)'!B323" display="'25.2.4"/>
    <hyperlink ref="B101" location="'Prototypenschutz (25)'!B340" display="'25.3.5"/>
    <hyperlink ref="B102" location="'Prototypenschutz (25)'!B357" display="'25.3.6"/>
    <hyperlink ref="B103" location="'Prototypenschutz (25)'!B374" display="'25.3.7"/>
    <hyperlink ref="B72" location="Control23.7.2" display="Control23.7.2"/>
    <hyperlink ref="B73" location="Control23.9.2" display="Control23.9.2"/>
    <hyperlink ref="B74" location="Control23.11.1" display="Control23.11.1"/>
    <hyperlink ref="B75" location="Control23.13.3" display="Control23.13.3"/>
  </hyperlinks>
  <printOptions horizontalCentered="1"/>
  <pageMargins left="0.78749999999999998" right="0.39374999999999999" top="0.39374999999999999" bottom="0.78749999999999998" header="0.51180555555555551" footer="0.39374999999999999"/>
  <pageSetup paperSize="9" scale="93" firstPageNumber="0" fitToHeight="0" orientation="portrait" r:id="rId1"/>
  <headerFooter alignWithMargins="0">
    <oddFooter>&amp;L&amp;"Arial,Standard"Gedruckt am: &amp;D&amp;C&amp;"Arial,Standard"&amp;F / 
&amp;A&amp;R&amp;"Arial,Standard"Seite &amp;P von &amp;N</oddFooter>
  </headerFooter>
  <rowBreaks count="2" manualBreakCount="2">
    <brk id="12" max="16383" man="1"/>
    <brk id="66" max="16383" man="1"/>
  </rowBreaks>
  <colBreaks count="1" manualBreakCount="1">
    <brk id="8" max="112" man="1"/>
  </colBreaks>
  <ignoredErrors>
    <ignoredError sqref="M31 G53 G44 G38:G39 G29 G26 G24" formula="1"/>
    <ignoredError sqref="B16:B62" numberStoredAsText="1"/>
    <ignoredError sqref="M28" evalError="1"/>
    <ignoredError sqref="B82:B103"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J840"/>
  <sheetViews>
    <sheetView zoomScaleNormal="100" workbookViewId="0">
      <pane ySplit="1" topLeftCell="A2" activePane="bottomLeft" state="frozen"/>
      <selection activeCell="D31" sqref="D31"/>
      <selection pane="bottomLeft" activeCell="B11" sqref="B11"/>
    </sheetView>
  </sheetViews>
  <sheetFormatPr baseColWidth="10" defaultColWidth="11.42578125" defaultRowHeight="12.75" outlineLevelRow="2"/>
  <cols>
    <col min="1" max="1" width="1.7109375" style="223" customWidth="1"/>
    <col min="2" max="2" width="11.7109375" style="269" customWidth="1"/>
    <col min="3" max="3" width="3.7109375" style="223" customWidth="1"/>
    <col min="4" max="4" width="7.7109375" style="277" customWidth="1"/>
    <col min="5" max="5" width="110.7109375" style="270" customWidth="1"/>
    <col min="6" max="6" width="3.7109375" style="278" customWidth="1"/>
    <col min="7" max="7" width="11.7109375" style="261" customWidth="1"/>
    <col min="8" max="8" width="11.7109375" style="313" customWidth="1"/>
    <col min="9" max="9" width="2.7109375" style="313" customWidth="1"/>
    <col min="10" max="10" width="11.7109375" style="223" customWidth="1"/>
    <col min="11" max="11" width="3.7109375" style="223" customWidth="1"/>
    <col min="12" max="12" width="3.28515625" style="223" customWidth="1"/>
    <col min="13" max="16384" width="11.42578125" style="223"/>
  </cols>
  <sheetData>
    <row r="1" spans="1:10" s="266" customFormat="1" ht="60" customHeight="1">
      <c r="A1" s="265"/>
      <c r="B1" s="426" t="s">
        <v>35</v>
      </c>
      <c r="C1" s="427"/>
      <c r="D1" s="427"/>
      <c r="E1" s="427"/>
      <c r="F1" s="427"/>
      <c r="G1" s="259" t="s">
        <v>232</v>
      </c>
      <c r="H1" s="312" t="s">
        <v>262</v>
      </c>
      <c r="I1" s="312"/>
      <c r="J1" s="312" t="s">
        <v>515</v>
      </c>
    </row>
    <row r="2" spans="1:10" s="213" customFormat="1" ht="13.5" customHeight="1">
      <c r="B2" s="214"/>
      <c r="C2" s="215" t="s">
        <v>186</v>
      </c>
      <c r="E2" s="216"/>
      <c r="F2" s="217"/>
      <c r="G2" s="260" t="s">
        <v>685</v>
      </c>
      <c r="H2" s="219"/>
      <c r="I2" s="219"/>
    </row>
    <row r="3" spans="1:10" s="213" customFormat="1" ht="18" customHeight="1">
      <c r="B3" s="267" t="s">
        <v>2</v>
      </c>
      <c r="C3" s="424">
        <f>Deckblatt!C5</f>
        <v>0</v>
      </c>
      <c r="D3" s="424"/>
      <c r="E3" s="424"/>
      <c r="F3" s="217"/>
      <c r="G3" s="350"/>
      <c r="H3" s="219"/>
      <c r="I3" s="219"/>
    </row>
    <row r="4" spans="1:10" s="213" customFormat="1" ht="18" customHeight="1">
      <c r="B4" s="267" t="s">
        <v>73</v>
      </c>
      <c r="C4" s="424">
        <f>Deckblatt!C7</f>
        <v>0</v>
      </c>
      <c r="D4" s="424"/>
      <c r="E4" s="424"/>
      <c r="F4" s="217"/>
      <c r="G4" s="350"/>
      <c r="H4" s="219"/>
      <c r="I4" s="219"/>
    </row>
    <row r="5" spans="1:10" s="213" customFormat="1" ht="18" customHeight="1">
      <c r="B5" s="268" t="s">
        <v>52</v>
      </c>
      <c r="C5" s="425">
        <f>Deckblatt!C18</f>
        <v>0</v>
      </c>
      <c r="D5" s="425"/>
      <c r="E5" s="425"/>
      <c r="F5" s="217"/>
      <c r="G5" s="350"/>
      <c r="H5" s="219"/>
      <c r="I5" s="219"/>
    </row>
    <row r="6" spans="1:10" ht="18" customHeight="1" thickBot="1">
      <c r="D6" s="269"/>
      <c r="F6" s="271"/>
      <c r="G6" s="351"/>
    </row>
    <row r="7" spans="1:10" ht="26.25" thickBot="1">
      <c r="B7" s="273" t="s">
        <v>74</v>
      </c>
      <c r="D7" s="215" t="s">
        <v>72</v>
      </c>
      <c r="E7" s="274"/>
      <c r="F7" s="275"/>
      <c r="G7" s="351"/>
    </row>
    <row r="8" spans="1:10">
      <c r="B8" s="276"/>
      <c r="G8" s="351"/>
    </row>
    <row r="9" spans="1:10" ht="18">
      <c r="D9" s="280">
        <v>1</v>
      </c>
      <c r="E9" s="281" t="s">
        <v>130</v>
      </c>
      <c r="F9" s="314"/>
      <c r="G9" s="260" t="s">
        <v>685</v>
      </c>
    </row>
    <row r="10" spans="1:10" ht="13.5" thickBot="1">
      <c r="F10" s="279"/>
      <c r="G10" s="351"/>
    </row>
    <row r="11" spans="1:10" ht="13.5" thickBot="1">
      <c r="B11" s="282"/>
      <c r="D11" s="299" t="s">
        <v>76</v>
      </c>
      <c r="E11" s="298" t="s">
        <v>691</v>
      </c>
      <c r="F11" s="284"/>
      <c r="G11" s="260" t="s">
        <v>685</v>
      </c>
    </row>
    <row r="12" spans="1:10" s="236" customFormat="1">
      <c r="B12" s="285"/>
      <c r="C12" s="223"/>
      <c r="D12" s="277"/>
      <c r="E12" s="286" t="s">
        <v>217</v>
      </c>
      <c r="F12" s="279"/>
      <c r="G12" s="352"/>
      <c r="H12" s="315"/>
      <c r="I12" s="315"/>
    </row>
    <row r="13" spans="1:10" s="236" customFormat="1" hidden="1" outlineLevel="2">
      <c r="C13" s="223"/>
      <c r="D13" s="288" t="s">
        <v>69</v>
      </c>
      <c r="E13" s="289"/>
      <c r="F13" s="284"/>
      <c r="G13" s="352"/>
      <c r="H13" s="315"/>
      <c r="I13" s="315"/>
    </row>
    <row r="14" spans="1:10" s="236" customFormat="1" hidden="1" outlineLevel="2">
      <c r="B14" s="285"/>
      <c r="C14" s="223"/>
      <c r="D14" s="277"/>
      <c r="E14" s="286"/>
      <c r="F14" s="279"/>
      <c r="G14" s="352"/>
      <c r="H14" s="315"/>
      <c r="I14" s="315"/>
    </row>
    <row r="15" spans="1:10" s="236" customFormat="1" hidden="1" outlineLevel="2">
      <c r="C15" s="223"/>
      <c r="D15" s="288" t="s">
        <v>70</v>
      </c>
      <c r="E15" s="289"/>
      <c r="F15" s="284"/>
      <c r="G15" s="352"/>
      <c r="H15" s="315"/>
      <c r="I15" s="315"/>
    </row>
    <row r="16" spans="1:10" s="236" customFormat="1" hidden="1" outlineLevel="2">
      <c r="B16" s="285"/>
      <c r="C16" s="223"/>
      <c r="D16" s="277"/>
      <c r="E16" s="286"/>
      <c r="F16" s="279"/>
      <c r="G16" s="352"/>
      <c r="H16" s="315"/>
      <c r="I16" s="315"/>
    </row>
    <row r="17" spans="2:9" s="236" customFormat="1" hidden="1" outlineLevel="2">
      <c r="C17" s="223"/>
      <c r="D17" s="288" t="s">
        <v>207</v>
      </c>
      <c r="E17" s="290"/>
      <c r="F17" s="284"/>
      <c r="G17" s="352"/>
      <c r="H17" s="315"/>
      <c r="I17" s="315"/>
    </row>
    <row r="18" spans="2:9" s="236" customFormat="1" hidden="1" outlineLevel="2">
      <c r="B18" s="285"/>
      <c r="C18" s="223"/>
      <c r="D18" s="277"/>
      <c r="E18" s="286"/>
      <c r="F18" s="279"/>
      <c r="G18" s="352"/>
      <c r="H18" s="315"/>
      <c r="I18" s="315"/>
    </row>
    <row r="19" spans="2:9" s="236" customFormat="1" hidden="1" outlineLevel="2">
      <c r="C19" s="223"/>
      <c r="D19" s="288" t="s">
        <v>206</v>
      </c>
      <c r="E19" s="290"/>
      <c r="F19" s="284"/>
      <c r="G19" s="352"/>
      <c r="H19" s="315"/>
      <c r="I19" s="315"/>
    </row>
    <row r="20" spans="2:9" ht="13.5" hidden="1" outlineLevel="1" collapsed="1" thickBot="1">
      <c r="E20" s="286"/>
      <c r="F20" s="279"/>
      <c r="G20" s="351"/>
    </row>
    <row r="21" spans="2:9" ht="38.25" hidden="1" outlineLevel="1">
      <c r="E21" s="291" t="s">
        <v>559</v>
      </c>
      <c r="F21" s="279"/>
      <c r="G21" s="351"/>
    </row>
    <row r="22" spans="2:9" ht="280.5" hidden="1" outlineLevel="1">
      <c r="E22" s="293" t="s">
        <v>609</v>
      </c>
      <c r="F22" s="279"/>
      <c r="G22" s="351"/>
    </row>
    <row r="23" spans="2:9" ht="229.5" hidden="1" outlineLevel="2">
      <c r="E23" s="293" t="s">
        <v>560</v>
      </c>
      <c r="F23" s="279"/>
      <c r="G23" s="351"/>
    </row>
    <row r="24" spans="2:9" ht="267.75" hidden="1" outlineLevel="2">
      <c r="E24" s="293" t="s">
        <v>565</v>
      </c>
      <c r="F24" s="279"/>
      <c r="G24" s="351"/>
    </row>
    <row r="25" spans="2:9" ht="255" hidden="1" outlineLevel="2">
      <c r="E25" s="293" t="s">
        <v>561</v>
      </c>
      <c r="F25" s="279"/>
      <c r="G25" s="351"/>
    </row>
    <row r="26" spans="2:9" ht="216.75" hidden="1" outlineLevel="2">
      <c r="E26" s="293" t="s">
        <v>562</v>
      </c>
      <c r="F26" s="279"/>
      <c r="G26" s="351"/>
    </row>
    <row r="27" spans="2:9" ht="13.5" collapsed="1" thickBot="1">
      <c r="F27" s="279"/>
      <c r="G27" s="351"/>
    </row>
    <row r="28" spans="2:9" ht="26.25" thickBot="1">
      <c r="B28" s="282"/>
      <c r="D28" s="277" t="s">
        <v>77</v>
      </c>
      <c r="E28" s="295" t="s">
        <v>692</v>
      </c>
      <c r="F28" s="284"/>
      <c r="G28" s="260" t="s">
        <v>685</v>
      </c>
    </row>
    <row r="29" spans="2:9" s="236" customFormat="1">
      <c r="B29" s="285"/>
      <c r="C29" s="223"/>
      <c r="D29" s="277"/>
      <c r="E29" s="286" t="s">
        <v>218</v>
      </c>
      <c r="F29" s="279"/>
      <c r="G29" s="352"/>
      <c r="H29" s="315"/>
      <c r="I29" s="315"/>
    </row>
    <row r="30" spans="2:9" s="236" customFormat="1" hidden="1" outlineLevel="2">
      <c r="C30" s="223"/>
      <c r="D30" s="288" t="s">
        <v>69</v>
      </c>
      <c r="E30" s="289"/>
      <c r="F30" s="284"/>
      <c r="G30" s="352"/>
      <c r="H30" s="315"/>
      <c r="I30" s="315"/>
    </row>
    <row r="31" spans="2:9" s="236" customFormat="1" hidden="1" outlineLevel="2">
      <c r="B31" s="285"/>
      <c r="C31" s="223"/>
      <c r="D31" s="277"/>
      <c r="E31" s="286"/>
      <c r="F31" s="279"/>
      <c r="G31" s="352"/>
      <c r="H31" s="315"/>
      <c r="I31" s="315"/>
    </row>
    <row r="32" spans="2:9" s="236" customFormat="1" hidden="1" outlineLevel="2">
      <c r="C32" s="223"/>
      <c r="D32" s="288" t="s">
        <v>70</v>
      </c>
      <c r="E32" s="289"/>
      <c r="F32" s="284"/>
      <c r="G32" s="352"/>
      <c r="H32" s="315"/>
      <c r="I32" s="315"/>
    </row>
    <row r="33" spans="2:9" s="236" customFormat="1" hidden="1" outlineLevel="2">
      <c r="B33" s="285"/>
      <c r="C33" s="223"/>
      <c r="D33" s="277"/>
      <c r="E33" s="286"/>
      <c r="F33" s="279"/>
      <c r="G33" s="352"/>
      <c r="H33" s="315"/>
      <c r="I33" s="315"/>
    </row>
    <row r="34" spans="2:9" s="236" customFormat="1" hidden="1" outlineLevel="2">
      <c r="C34" s="223"/>
      <c r="D34" s="288" t="s">
        <v>207</v>
      </c>
      <c r="E34" s="290"/>
      <c r="F34" s="284"/>
      <c r="G34" s="352"/>
      <c r="H34" s="315"/>
      <c r="I34" s="315"/>
    </row>
    <row r="35" spans="2:9" s="236" customFormat="1" hidden="1" outlineLevel="2">
      <c r="B35" s="285"/>
      <c r="C35" s="223"/>
      <c r="D35" s="277"/>
      <c r="E35" s="286"/>
      <c r="F35" s="279"/>
      <c r="G35" s="352"/>
      <c r="H35" s="315"/>
      <c r="I35" s="315"/>
    </row>
    <row r="36" spans="2:9" s="236" customFormat="1" hidden="1" outlineLevel="2">
      <c r="C36" s="223"/>
      <c r="D36" s="288" t="s">
        <v>206</v>
      </c>
      <c r="E36" s="290"/>
      <c r="F36" s="284"/>
      <c r="G36" s="352"/>
      <c r="H36" s="315"/>
      <c r="I36" s="315"/>
    </row>
    <row r="37" spans="2:9" ht="13.5" hidden="1" outlineLevel="1" collapsed="1" thickBot="1">
      <c r="E37" s="286"/>
      <c r="F37" s="279"/>
      <c r="G37" s="351"/>
    </row>
    <row r="38" spans="2:9" ht="38.25" hidden="1" outlineLevel="1">
      <c r="E38" s="291" t="s">
        <v>559</v>
      </c>
      <c r="F38" s="279"/>
      <c r="G38" s="351"/>
    </row>
    <row r="39" spans="2:9" ht="318.75" hidden="1" outlineLevel="1">
      <c r="E39" s="293" t="s">
        <v>575</v>
      </c>
      <c r="F39" s="279"/>
      <c r="G39" s="351"/>
    </row>
    <row r="40" spans="2:9" ht="229.5" hidden="1" outlineLevel="2">
      <c r="E40" s="293" t="s">
        <v>560</v>
      </c>
      <c r="F40" s="279"/>
      <c r="G40" s="351"/>
    </row>
    <row r="41" spans="2:9" ht="267.75" hidden="1" outlineLevel="2">
      <c r="E41" s="293" t="s">
        <v>565</v>
      </c>
      <c r="F41" s="279"/>
      <c r="G41" s="351"/>
    </row>
    <row r="42" spans="2:9" ht="255" hidden="1" outlineLevel="2">
      <c r="E42" s="293" t="s">
        <v>561</v>
      </c>
      <c r="F42" s="279"/>
      <c r="G42" s="351"/>
    </row>
    <row r="43" spans="2:9" ht="216.75" hidden="1" outlineLevel="2">
      <c r="E43" s="293" t="s">
        <v>562</v>
      </c>
      <c r="F43" s="279"/>
      <c r="G43" s="351"/>
    </row>
    <row r="44" spans="2:9" ht="13.5" collapsed="1" thickBot="1">
      <c r="E44" s="316"/>
      <c r="F44" s="317"/>
      <c r="G44" s="351"/>
    </row>
    <row r="45" spans="2:9" ht="13.5" thickBot="1">
      <c r="B45" s="282"/>
      <c r="D45" s="299" t="s">
        <v>88</v>
      </c>
      <c r="E45" s="283" t="s">
        <v>693</v>
      </c>
      <c r="F45" s="284"/>
      <c r="G45" s="260" t="s">
        <v>685</v>
      </c>
    </row>
    <row r="46" spans="2:9" s="236" customFormat="1">
      <c r="B46" s="285"/>
      <c r="C46" s="223"/>
      <c r="D46" s="277"/>
      <c r="E46" s="286" t="s">
        <v>219</v>
      </c>
      <c r="F46" s="279"/>
      <c r="G46" s="352"/>
      <c r="H46" s="315"/>
      <c r="I46" s="315"/>
    </row>
    <row r="47" spans="2:9" s="236" customFormat="1" hidden="1" outlineLevel="2">
      <c r="C47" s="223"/>
      <c r="D47" s="288" t="s">
        <v>69</v>
      </c>
      <c r="E47" s="289"/>
      <c r="F47" s="284"/>
      <c r="G47" s="352"/>
      <c r="H47" s="315"/>
      <c r="I47" s="315"/>
    </row>
    <row r="48" spans="2:9" s="236" customFormat="1" hidden="1" outlineLevel="2">
      <c r="B48" s="285"/>
      <c r="C48" s="223"/>
      <c r="D48" s="277"/>
      <c r="E48" s="286"/>
      <c r="F48" s="279"/>
      <c r="G48" s="352"/>
      <c r="H48" s="315"/>
      <c r="I48" s="315"/>
    </row>
    <row r="49" spans="2:9" s="236" customFormat="1" hidden="1" outlineLevel="2">
      <c r="C49" s="223"/>
      <c r="D49" s="288" t="s">
        <v>70</v>
      </c>
      <c r="E49" s="289"/>
      <c r="F49" s="284"/>
      <c r="G49" s="352"/>
      <c r="H49" s="315"/>
      <c r="I49" s="315"/>
    </row>
    <row r="50" spans="2:9" s="236" customFormat="1" hidden="1" outlineLevel="2">
      <c r="B50" s="285"/>
      <c r="C50" s="223"/>
      <c r="D50" s="277"/>
      <c r="E50" s="286"/>
      <c r="F50" s="279"/>
      <c r="G50" s="352"/>
      <c r="H50" s="315"/>
      <c r="I50" s="315"/>
    </row>
    <row r="51" spans="2:9" s="236" customFormat="1" hidden="1" outlineLevel="2">
      <c r="C51" s="223"/>
      <c r="D51" s="288" t="s">
        <v>207</v>
      </c>
      <c r="E51" s="290"/>
      <c r="F51" s="284"/>
      <c r="G51" s="352"/>
      <c r="H51" s="315"/>
      <c r="I51" s="315"/>
    </row>
    <row r="52" spans="2:9" s="236" customFormat="1" hidden="1" outlineLevel="2">
      <c r="B52" s="285"/>
      <c r="C52" s="223"/>
      <c r="D52" s="277"/>
      <c r="E52" s="286"/>
      <c r="F52" s="279"/>
      <c r="G52" s="352"/>
      <c r="H52" s="315"/>
      <c r="I52" s="315"/>
    </row>
    <row r="53" spans="2:9" s="236" customFormat="1" hidden="1" outlineLevel="2">
      <c r="C53" s="223"/>
      <c r="D53" s="288" t="s">
        <v>206</v>
      </c>
      <c r="E53" s="290"/>
      <c r="F53" s="284"/>
      <c r="G53" s="352"/>
      <c r="H53" s="315"/>
      <c r="I53" s="315"/>
    </row>
    <row r="54" spans="2:9" ht="13.5" hidden="1" outlineLevel="1" collapsed="1" thickBot="1">
      <c r="E54" s="286"/>
      <c r="F54" s="279"/>
      <c r="G54" s="351"/>
    </row>
    <row r="55" spans="2:9" ht="38.25" hidden="1" outlineLevel="1">
      <c r="E55" s="291" t="s">
        <v>559</v>
      </c>
      <c r="F55" s="279"/>
      <c r="G55" s="351"/>
    </row>
    <row r="56" spans="2:9" ht="191.25" hidden="1" outlineLevel="1">
      <c r="E56" s="293" t="s">
        <v>566</v>
      </c>
      <c r="F56" s="279"/>
      <c r="G56" s="351"/>
    </row>
    <row r="57" spans="2:9" ht="229.5" hidden="1" outlineLevel="2">
      <c r="E57" s="293" t="s">
        <v>560</v>
      </c>
      <c r="F57" s="279"/>
      <c r="G57" s="351"/>
    </row>
    <row r="58" spans="2:9" ht="267.75" hidden="1" outlineLevel="2">
      <c r="E58" s="293" t="s">
        <v>565</v>
      </c>
      <c r="F58" s="279"/>
      <c r="G58" s="351"/>
    </row>
    <row r="59" spans="2:9" ht="255" hidden="1" outlineLevel="2">
      <c r="E59" s="293" t="s">
        <v>561</v>
      </c>
      <c r="F59" s="279"/>
      <c r="G59" s="351"/>
    </row>
    <row r="60" spans="2:9" ht="216.75" hidden="1" outlineLevel="2">
      <c r="E60" s="293" t="s">
        <v>562</v>
      </c>
      <c r="F60" s="279"/>
      <c r="G60" s="351"/>
    </row>
    <row r="61" spans="2:9" collapsed="1">
      <c r="E61" s="316"/>
      <c r="F61" s="317"/>
      <c r="G61" s="351"/>
    </row>
    <row r="62" spans="2:9">
      <c r="B62" s="276"/>
      <c r="G62" s="351"/>
    </row>
    <row r="63" spans="2:9">
      <c r="B63" s="276"/>
      <c r="G63" s="351"/>
    </row>
    <row r="64" spans="2:9" ht="18">
      <c r="D64" s="318">
        <v>5</v>
      </c>
      <c r="E64" s="281" t="s">
        <v>91</v>
      </c>
      <c r="F64" s="319"/>
      <c r="G64" s="260" t="s">
        <v>685</v>
      </c>
    </row>
    <row r="65" spans="2:9" ht="13.5" thickBot="1">
      <c r="F65" s="279"/>
      <c r="G65" s="351"/>
    </row>
    <row r="66" spans="2:9" ht="39" thickBot="1">
      <c r="B66" s="282"/>
      <c r="D66" s="299" t="s">
        <v>53</v>
      </c>
      <c r="E66" s="283" t="s">
        <v>694</v>
      </c>
      <c r="F66" s="284"/>
      <c r="G66" s="260" t="s">
        <v>685</v>
      </c>
    </row>
    <row r="67" spans="2:9" s="236" customFormat="1">
      <c r="B67" s="285"/>
      <c r="C67" s="223"/>
      <c r="D67" s="277"/>
      <c r="E67" s="286" t="s">
        <v>68</v>
      </c>
      <c r="F67" s="279"/>
      <c r="G67" s="352"/>
      <c r="H67" s="315"/>
      <c r="I67" s="315"/>
    </row>
    <row r="68" spans="2:9" s="236" customFormat="1" hidden="1" outlineLevel="2">
      <c r="C68" s="223"/>
      <c r="D68" s="288" t="s">
        <v>69</v>
      </c>
      <c r="E68" s="289"/>
      <c r="F68" s="284"/>
      <c r="G68" s="352"/>
      <c r="H68" s="315"/>
      <c r="I68" s="315"/>
    </row>
    <row r="69" spans="2:9" s="236" customFormat="1" hidden="1" outlineLevel="2">
      <c r="B69" s="285"/>
      <c r="C69" s="223"/>
      <c r="D69" s="277"/>
      <c r="E69" s="286"/>
      <c r="F69" s="279"/>
      <c r="G69" s="352"/>
      <c r="H69" s="315"/>
      <c r="I69" s="315"/>
    </row>
    <row r="70" spans="2:9" s="236" customFormat="1" hidden="1" outlineLevel="2">
      <c r="C70" s="223"/>
      <c r="D70" s="288" t="s">
        <v>70</v>
      </c>
      <c r="E70" s="289"/>
      <c r="F70" s="284"/>
      <c r="G70" s="352"/>
      <c r="H70" s="315"/>
      <c r="I70" s="315"/>
    </row>
    <row r="71" spans="2:9" s="236" customFormat="1" hidden="1" outlineLevel="2">
      <c r="B71" s="285"/>
      <c r="C71" s="223"/>
      <c r="D71" s="277"/>
      <c r="E71" s="286"/>
      <c r="F71" s="279"/>
      <c r="G71" s="352"/>
      <c r="H71" s="315"/>
      <c r="I71" s="315"/>
    </row>
    <row r="72" spans="2:9" s="236" customFormat="1" hidden="1" outlineLevel="2">
      <c r="C72" s="223"/>
      <c r="D72" s="288" t="s">
        <v>207</v>
      </c>
      <c r="E72" s="290"/>
      <c r="F72" s="284"/>
      <c r="G72" s="352"/>
      <c r="H72" s="315"/>
      <c r="I72" s="315"/>
    </row>
    <row r="73" spans="2:9" s="236" customFormat="1" hidden="1" outlineLevel="2">
      <c r="B73" s="285"/>
      <c r="C73" s="223"/>
      <c r="D73" s="277"/>
      <c r="E73" s="286"/>
      <c r="F73" s="279"/>
      <c r="G73" s="352"/>
      <c r="H73" s="315"/>
      <c r="I73" s="315"/>
    </row>
    <row r="74" spans="2:9" s="236" customFormat="1" hidden="1" outlineLevel="2">
      <c r="C74" s="223"/>
      <c r="D74" s="288" t="s">
        <v>206</v>
      </c>
      <c r="E74" s="290"/>
      <c r="F74" s="284"/>
      <c r="G74" s="352"/>
      <c r="H74" s="315"/>
      <c r="I74" s="315"/>
    </row>
    <row r="75" spans="2:9" ht="13.5" hidden="1" outlineLevel="1" collapsed="1" thickBot="1">
      <c r="E75" s="286"/>
      <c r="F75" s="279"/>
      <c r="G75" s="351"/>
    </row>
    <row r="76" spans="2:9" ht="38.25" hidden="1" outlineLevel="1">
      <c r="E76" s="291" t="s">
        <v>559</v>
      </c>
      <c r="F76" s="279"/>
      <c r="G76" s="351"/>
    </row>
    <row r="77" spans="2:9" ht="280.5" hidden="1" outlineLevel="1">
      <c r="E77" s="293" t="s">
        <v>576</v>
      </c>
      <c r="F77" s="279"/>
      <c r="G77" s="351"/>
    </row>
    <row r="78" spans="2:9" ht="229.5" hidden="1" outlineLevel="2">
      <c r="E78" s="293" t="s">
        <v>560</v>
      </c>
      <c r="F78" s="279"/>
      <c r="G78" s="351"/>
    </row>
    <row r="79" spans="2:9" ht="267.75" hidden="1" outlineLevel="2">
      <c r="E79" s="293" t="s">
        <v>565</v>
      </c>
      <c r="F79" s="279"/>
      <c r="G79" s="351"/>
    </row>
    <row r="80" spans="2:9" ht="255" hidden="1" outlineLevel="2">
      <c r="E80" s="293" t="s">
        <v>561</v>
      </c>
      <c r="F80" s="279"/>
      <c r="G80" s="351"/>
    </row>
    <row r="81" spans="2:9" ht="216.75" hidden="1" outlineLevel="2">
      <c r="E81" s="293" t="s">
        <v>562</v>
      </c>
      <c r="F81" s="279"/>
      <c r="G81" s="351"/>
    </row>
    <row r="82" spans="2:9" collapsed="1">
      <c r="F82" s="279"/>
      <c r="G82" s="351"/>
    </row>
    <row r="83" spans="2:9" ht="18">
      <c r="D83" s="318">
        <v>6</v>
      </c>
      <c r="E83" s="281" t="s">
        <v>30</v>
      </c>
      <c r="F83" s="314"/>
      <c r="G83" s="260" t="s">
        <v>685</v>
      </c>
    </row>
    <row r="84" spans="2:9" ht="13.5" thickBot="1">
      <c r="F84" s="279"/>
      <c r="G84" s="351"/>
    </row>
    <row r="85" spans="2:9" ht="13.5" thickBot="1">
      <c r="B85" s="282"/>
      <c r="D85" s="299" t="s">
        <v>54</v>
      </c>
      <c r="E85" s="303" t="s">
        <v>695</v>
      </c>
      <c r="F85" s="284"/>
      <c r="G85" s="260" t="s">
        <v>685</v>
      </c>
    </row>
    <row r="86" spans="2:9" s="236" customFormat="1">
      <c r="B86" s="285"/>
      <c r="C86" s="223"/>
      <c r="D86" s="277"/>
      <c r="E86" s="286" t="s">
        <v>131</v>
      </c>
      <c r="F86" s="279"/>
      <c r="G86" s="352"/>
      <c r="H86" s="315"/>
      <c r="I86" s="315"/>
    </row>
    <row r="87" spans="2:9" s="236" customFormat="1" hidden="1" outlineLevel="2">
      <c r="C87" s="223"/>
      <c r="D87" s="288" t="s">
        <v>69</v>
      </c>
      <c r="E87" s="289"/>
      <c r="F87" s="284"/>
      <c r="G87" s="352"/>
      <c r="H87" s="315"/>
      <c r="I87" s="315"/>
    </row>
    <row r="88" spans="2:9" s="236" customFormat="1" hidden="1" outlineLevel="2">
      <c r="B88" s="285"/>
      <c r="C88" s="223"/>
      <c r="D88" s="277"/>
      <c r="E88" s="286"/>
      <c r="F88" s="279"/>
      <c r="G88" s="352"/>
      <c r="H88" s="315"/>
      <c r="I88" s="315"/>
    </row>
    <row r="89" spans="2:9" s="236" customFormat="1" hidden="1" outlineLevel="2">
      <c r="C89" s="223"/>
      <c r="D89" s="288" t="s">
        <v>70</v>
      </c>
      <c r="E89" s="289"/>
      <c r="F89" s="284"/>
      <c r="G89" s="352"/>
      <c r="H89" s="315"/>
      <c r="I89" s="315"/>
    </row>
    <row r="90" spans="2:9" s="236" customFormat="1" hidden="1" outlineLevel="2">
      <c r="B90" s="285"/>
      <c r="C90" s="223"/>
      <c r="D90" s="277"/>
      <c r="E90" s="286"/>
      <c r="F90" s="279"/>
      <c r="G90" s="352"/>
      <c r="H90" s="315"/>
      <c r="I90" s="315"/>
    </row>
    <row r="91" spans="2:9" s="236" customFormat="1" hidden="1" outlineLevel="2">
      <c r="C91" s="223"/>
      <c r="D91" s="288" t="s">
        <v>207</v>
      </c>
      <c r="E91" s="290"/>
      <c r="F91" s="284"/>
      <c r="G91" s="352"/>
      <c r="H91" s="315"/>
      <c r="I91" s="315"/>
    </row>
    <row r="92" spans="2:9" s="236" customFormat="1" hidden="1" outlineLevel="2">
      <c r="B92" s="285"/>
      <c r="C92" s="223"/>
      <c r="D92" s="277"/>
      <c r="E92" s="286"/>
      <c r="F92" s="279"/>
      <c r="G92" s="352"/>
      <c r="H92" s="315"/>
      <c r="I92" s="315"/>
    </row>
    <row r="93" spans="2:9" s="236" customFormat="1" hidden="1" outlineLevel="2">
      <c r="C93" s="223"/>
      <c r="D93" s="288" t="s">
        <v>206</v>
      </c>
      <c r="E93" s="290"/>
      <c r="F93" s="284"/>
      <c r="G93" s="352"/>
      <c r="H93" s="315"/>
      <c r="I93" s="315"/>
    </row>
    <row r="94" spans="2:9" ht="13.5" hidden="1" outlineLevel="1" collapsed="1" thickBot="1">
      <c r="E94" s="286"/>
      <c r="F94" s="279"/>
      <c r="G94" s="351"/>
    </row>
    <row r="95" spans="2:9" ht="38.25" hidden="1" outlineLevel="1">
      <c r="E95" s="291" t="s">
        <v>559</v>
      </c>
      <c r="F95" s="279"/>
      <c r="G95" s="351"/>
    </row>
    <row r="96" spans="2:9" ht="204" hidden="1" outlineLevel="1">
      <c r="E96" s="293" t="s">
        <v>610</v>
      </c>
      <c r="F96" s="279"/>
      <c r="G96" s="351"/>
    </row>
    <row r="97" spans="2:9" ht="229.5" hidden="1" outlineLevel="2">
      <c r="E97" s="293" t="s">
        <v>560</v>
      </c>
      <c r="F97" s="279"/>
      <c r="G97" s="351"/>
    </row>
    <row r="98" spans="2:9" ht="267.75" hidden="1" outlineLevel="2">
      <c r="E98" s="293" t="s">
        <v>565</v>
      </c>
      <c r="F98" s="279"/>
      <c r="G98" s="351"/>
    </row>
    <row r="99" spans="2:9" ht="255" hidden="1" outlineLevel="2">
      <c r="E99" s="293" t="s">
        <v>561</v>
      </c>
      <c r="F99" s="279"/>
      <c r="G99" s="351"/>
    </row>
    <row r="100" spans="2:9" ht="216.75" hidden="1" outlineLevel="2">
      <c r="E100" s="293" t="s">
        <v>562</v>
      </c>
      <c r="F100" s="279"/>
      <c r="G100" s="351"/>
    </row>
    <row r="101" spans="2:9" collapsed="1">
      <c r="F101" s="279"/>
      <c r="G101" s="351"/>
    </row>
    <row r="102" spans="2:9" ht="13.5" thickBot="1">
      <c r="E102" s="316"/>
      <c r="F102" s="317"/>
      <c r="G102" s="351"/>
    </row>
    <row r="103" spans="2:9" ht="26.25" thickBot="1">
      <c r="B103" s="282"/>
      <c r="D103" s="299" t="s">
        <v>55</v>
      </c>
      <c r="E103" s="283" t="s">
        <v>696</v>
      </c>
      <c r="F103" s="284"/>
      <c r="G103" s="260" t="s">
        <v>685</v>
      </c>
    </row>
    <row r="104" spans="2:9" s="236" customFormat="1">
      <c r="B104" s="285"/>
      <c r="C104" s="223"/>
      <c r="D104" s="277"/>
      <c r="E104" s="286" t="s">
        <v>132</v>
      </c>
      <c r="F104" s="279"/>
      <c r="G104" s="352"/>
      <c r="H104" s="315"/>
      <c r="I104" s="315"/>
    </row>
    <row r="105" spans="2:9" s="236" customFormat="1" hidden="1" outlineLevel="2">
      <c r="C105" s="223"/>
      <c r="D105" s="288" t="s">
        <v>69</v>
      </c>
      <c r="E105" s="289"/>
      <c r="F105" s="284"/>
      <c r="G105" s="352"/>
      <c r="H105" s="315"/>
      <c r="I105" s="315"/>
    </row>
    <row r="106" spans="2:9" s="236" customFormat="1" hidden="1" outlineLevel="2">
      <c r="B106" s="285"/>
      <c r="C106" s="223"/>
      <c r="D106" s="277"/>
      <c r="E106" s="286"/>
      <c r="F106" s="279"/>
      <c r="G106" s="352"/>
      <c r="H106" s="315"/>
      <c r="I106" s="315"/>
    </row>
    <row r="107" spans="2:9" s="236" customFormat="1" hidden="1" outlineLevel="2">
      <c r="C107" s="223"/>
      <c r="D107" s="288" t="s">
        <v>70</v>
      </c>
      <c r="E107" s="289"/>
      <c r="F107" s="284"/>
      <c r="G107" s="352"/>
      <c r="H107" s="315"/>
      <c r="I107" s="315"/>
    </row>
    <row r="108" spans="2:9" s="236" customFormat="1" hidden="1" outlineLevel="2">
      <c r="B108" s="285"/>
      <c r="C108" s="223"/>
      <c r="D108" s="277"/>
      <c r="E108" s="286"/>
      <c r="F108" s="279"/>
      <c r="G108" s="352"/>
      <c r="H108" s="315"/>
      <c r="I108" s="315"/>
    </row>
    <row r="109" spans="2:9" s="236" customFormat="1" hidden="1" outlineLevel="2">
      <c r="C109" s="223"/>
      <c r="D109" s="288" t="s">
        <v>207</v>
      </c>
      <c r="E109" s="290"/>
      <c r="F109" s="284"/>
      <c r="G109" s="352"/>
      <c r="H109" s="315"/>
      <c r="I109" s="315"/>
    </row>
    <row r="110" spans="2:9" s="236" customFormat="1" hidden="1" outlineLevel="2">
      <c r="B110" s="285"/>
      <c r="C110" s="223"/>
      <c r="D110" s="277"/>
      <c r="E110" s="286"/>
      <c r="F110" s="279"/>
      <c r="G110" s="352"/>
      <c r="H110" s="315"/>
      <c r="I110" s="315"/>
    </row>
    <row r="111" spans="2:9" s="236" customFormat="1" hidden="1" outlineLevel="2">
      <c r="C111" s="223"/>
      <c r="D111" s="288" t="s">
        <v>206</v>
      </c>
      <c r="E111" s="290"/>
      <c r="F111" s="284"/>
      <c r="G111" s="352"/>
      <c r="H111" s="315"/>
      <c r="I111" s="315"/>
    </row>
    <row r="112" spans="2:9" ht="13.5" hidden="1" outlineLevel="1" collapsed="1" thickBot="1">
      <c r="E112" s="286"/>
      <c r="F112" s="279"/>
      <c r="G112" s="351"/>
    </row>
    <row r="113" spans="2:10" ht="38.25" hidden="1" outlineLevel="1">
      <c r="E113" s="291" t="s">
        <v>559</v>
      </c>
      <c r="F113" s="279"/>
      <c r="G113" s="351"/>
    </row>
    <row r="114" spans="2:10" ht="204" hidden="1" outlineLevel="1">
      <c r="E114" s="293" t="s">
        <v>577</v>
      </c>
      <c r="F114" s="279"/>
      <c r="G114" s="351"/>
    </row>
    <row r="115" spans="2:10" ht="229.5" hidden="1" outlineLevel="2">
      <c r="E115" s="293" t="s">
        <v>560</v>
      </c>
      <c r="F115" s="279"/>
      <c r="G115" s="351"/>
    </row>
    <row r="116" spans="2:10" ht="267.75" hidden="1" outlineLevel="2">
      <c r="E116" s="293" t="s">
        <v>565</v>
      </c>
      <c r="F116" s="279"/>
      <c r="G116" s="351"/>
    </row>
    <row r="117" spans="2:10" ht="255" hidden="1" outlineLevel="2">
      <c r="E117" s="293" t="s">
        <v>561</v>
      </c>
      <c r="F117" s="279"/>
      <c r="G117" s="351"/>
    </row>
    <row r="118" spans="2:10" ht="216.75" hidden="1" outlineLevel="2">
      <c r="E118" s="293" t="s">
        <v>562</v>
      </c>
      <c r="F118" s="279"/>
      <c r="G118" s="351"/>
    </row>
    <row r="119" spans="2:10" ht="13.5" collapsed="1" thickBot="1">
      <c r="E119" s="316"/>
      <c r="F119" s="317"/>
      <c r="G119" s="351"/>
    </row>
    <row r="120" spans="2:10" ht="13.5" thickBot="1">
      <c r="B120" s="237"/>
      <c r="D120" s="299" t="s">
        <v>56</v>
      </c>
      <c r="E120" s="283" t="s">
        <v>697</v>
      </c>
      <c r="F120" s="284"/>
      <c r="G120" s="260" t="s">
        <v>685</v>
      </c>
      <c r="J120" s="320" t="s">
        <v>522</v>
      </c>
    </row>
    <row r="121" spans="2:10" s="236" customFormat="1">
      <c r="B121" s="285"/>
      <c r="C121" s="223"/>
      <c r="D121" s="277"/>
      <c r="E121" s="286" t="s">
        <v>216</v>
      </c>
      <c r="F121" s="279"/>
      <c r="G121" s="352"/>
      <c r="H121" s="315"/>
      <c r="I121" s="315"/>
    </row>
    <row r="122" spans="2:10" s="236" customFormat="1" hidden="1" outlineLevel="2">
      <c r="C122" s="223"/>
      <c r="D122" s="288" t="s">
        <v>69</v>
      </c>
      <c r="E122" s="289"/>
      <c r="F122" s="284"/>
      <c r="G122" s="352"/>
      <c r="H122" s="315"/>
      <c r="I122" s="315"/>
    </row>
    <row r="123" spans="2:10" s="236" customFormat="1" hidden="1" outlineLevel="2">
      <c r="B123" s="285"/>
      <c r="C123" s="223"/>
      <c r="D123" s="277"/>
      <c r="E123" s="286"/>
      <c r="F123" s="279"/>
      <c r="G123" s="352"/>
      <c r="H123" s="315"/>
      <c r="I123" s="315"/>
    </row>
    <row r="124" spans="2:10" s="236" customFormat="1" hidden="1" outlineLevel="2">
      <c r="C124" s="223"/>
      <c r="D124" s="288" t="s">
        <v>70</v>
      </c>
      <c r="E124" s="289"/>
      <c r="F124" s="284"/>
      <c r="G124" s="352"/>
      <c r="H124" s="315"/>
      <c r="I124" s="315"/>
    </row>
    <row r="125" spans="2:10" s="236" customFormat="1" hidden="1" outlineLevel="2">
      <c r="B125" s="285"/>
      <c r="C125" s="223"/>
      <c r="D125" s="277"/>
      <c r="E125" s="286"/>
      <c r="F125" s="279"/>
      <c r="G125" s="352"/>
      <c r="H125" s="315"/>
      <c r="I125" s="315"/>
    </row>
    <row r="126" spans="2:10" s="236" customFormat="1" hidden="1" outlineLevel="2">
      <c r="C126" s="223"/>
      <c r="D126" s="288" t="s">
        <v>207</v>
      </c>
      <c r="E126" s="290"/>
      <c r="F126" s="284"/>
      <c r="G126" s="352"/>
      <c r="H126" s="315"/>
      <c r="I126" s="315"/>
    </row>
    <row r="127" spans="2:10" s="236" customFormat="1" hidden="1" outlineLevel="2">
      <c r="B127" s="285"/>
      <c r="C127" s="223"/>
      <c r="D127" s="277"/>
      <c r="E127" s="286"/>
      <c r="F127" s="279"/>
      <c r="G127" s="352"/>
      <c r="H127" s="315"/>
      <c r="I127" s="315"/>
    </row>
    <row r="128" spans="2:10" s="236" customFormat="1" hidden="1" outlineLevel="2">
      <c r="C128" s="223"/>
      <c r="D128" s="288" t="s">
        <v>206</v>
      </c>
      <c r="E128" s="290"/>
      <c r="F128" s="284"/>
      <c r="G128" s="352"/>
      <c r="H128" s="315"/>
      <c r="I128" s="315"/>
    </row>
    <row r="129" spans="2:10" ht="13.5" hidden="1" outlineLevel="1" collapsed="1" thickBot="1">
      <c r="E129" s="286"/>
      <c r="F129" s="279"/>
      <c r="G129" s="351"/>
    </row>
    <row r="130" spans="2:10" ht="38.25" hidden="1" outlineLevel="1">
      <c r="E130" s="291" t="s">
        <v>559</v>
      </c>
      <c r="F130" s="279"/>
      <c r="G130" s="351"/>
    </row>
    <row r="131" spans="2:10" ht="409.5" hidden="1" customHeight="1" outlineLevel="1">
      <c r="E131" s="293" t="s">
        <v>611</v>
      </c>
      <c r="F131" s="279"/>
      <c r="G131" s="351"/>
    </row>
    <row r="132" spans="2:10" ht="229.5" hidden="1" outlineLevel="2">
      <c r="E132" s="293" t="s">
        <v>560</v>
      </c>
      <c r="F132" s="279"/>
      <c r="G132" s="351"/>
    </row>
    <row r="133" spans="2:10" ht="267.75" hidden="1" outlineLevel="2">
      <c r="E133" s="293" t="s">
        <v>565</v>
      </c>
      <c r="F133" s="279"/>
      <c r="G133" s="351"/>
    </row>
    <row r="134" spans="2:10" ht="255" hidden="1" outlineLevel="2">
      <c r="E134" s="293" t="s">
        <v>561</v>
      </c>
      <c r="F134" s="279"/>
      <c r="G134" s="351"/>
    </row>
    <row r="135" spans="2:10" ht="216.75" hidden="1" outlineLevel="2">
      <c r="E135" s="293" t="s">
        <v>562</v>
      </c>
      <c r="F135" s="279"/>
      <c r="G135" s="351"/>
    </row>
    <row r="136" spans="2:10" collapsed="1">
      <c r="F136" s="279"/>
      <c r="G136" s="351"/>
    </row>
    <row r="137" spans="2:10" ht="18">
      <c r="D137" s="280">
        <v>7</v>
      </c>
      <c r="E137" s="281" t="s">
        <v>44</v>
      </c>
      <c r="F137" s="279"/>
      <c r="G137" s="260" t="s">
        <v>685</v>
      </c>
    </row>
    <row r="138" spans="2:10" ht="13.5" thickBot="1">
      <c r="F138" s="279"/>
      <c r="G138" s="351"/>
    </row>
    <row r="139" spans="2:10" ht="26.25" thickBot="1">
      <c r="B139" s="282"/>
      <c r="D139" s="299" t="s">
        <v>57</v>
      </c>
      <c r="E139" s="283" t="s">
        <v>698</v>
      </c>
      <c r="F139" s="284"/>
      <c r="G139" s="260" t="s">
        <v>685</v>
      </c>
      <c r="J139" s="321" t="s">
        <v>514</v>
      </c>
    </row>
    <row r="140" spans="2:10" s="236" customFormat="1">
      <c r="B140" s="285"/>
      <c r="C140" s="223"/>
      <c r="D140" s="277"/>
      <c r="E140" s="286" t="s">
        <v>133</v>
      </c>
      <c r="F140" s="279"/>
      <c r="G140" s="352"/>
      <c r="H140" s="315"/>
      <c r="I140" s="315"/>
    </row>
    <row r="141" spans="2:10" s="236" customFormat="1" hidden="1" outlineLevel="2">
      <c r="C141" s="223"/>
      <c r="D141" s="288" t="s">
        <v>69</v>
      </c>
      <c r="E141" s="289"/>
      <c r="F141" s="284"/>
      <c r="G141" s="352"/>
      <c r="H141" s="315"/>
      <c r="I141" s="315"/>
    </row>
    <row r="142" spans="2:10" s="236" customFormat="1" hidden="1" outlineLevel="2">
      <c r="B142" s="285"/>
      <c r="C142" s="223"/>
      <c r="D142" s="277"/>
      <c r="E142" s="286"/>
      <c r="F142" s="279"/>
      <c r="G142" s="352"/>
      <c r="H142" s="315"/>
      <c r="I142" s="315"/>
    </row>
    <row r="143" spans="2:10" s="236" customFormat="1" hidden="1" outlineLevel="2">
      <c r="C143" s="223"/>
      <c r="D143" s="288" t="s">
        <v>70</v>
      </c>
      <c r="E143" s="289"/>
      <c r="F143" s="284"/>
      <c r="G143" s="352"/>
      <c r="H143" s="315"/>
      <c r="I143" s="315"/>
    </row>
    <row r="144" spans="2:10" s="236" customFormat="1" hidden="1" outlineLevel="2">
      <c r="B144" s="285"/>
      <c r="C144" s="223"/>
      <c r="D144" s="277"/>
      <c r="E144" s="286"/>
      <c r="F144" s="279"/>
      <c r="G144" s="352"/>
      <c r="H144" s="315"/>
      <c r="I144" s="315"/>
    </row>
    <row r="145" spans="2:9" s="236" customFormat="1" hidden="1" outlineLevel="2">
      <c r="C145" s="223"/>
      <c r="D145" s="288" t="s">
        <v>207</v>
      </c>
      <c r="E145" s="290"/>
      <c r="F145" s="284"/>
      <c r="G145" s="352"/>
      <c r="H145" s="315"/>
      <c r="I145" s="315"/>
    </row>
    <row r="146" spans="2:9" s="236" customFormat="1" hidden="1" outlineLevel="2">
      <c r="B146" s="285"/>
      <c r="C146" s="223"/>
      <c r="D146" s="277"/>
      <c r="E146" s="286"/>
      <c r="F146" s="279"/>
      <c r="G146" s="352"/>
      <c r="H146" s="315"/>
      <c r="I146" s="315"/>
    </row>
    <row r="147" spans="2:9" s="236" customFormat="1" hidden="1" outlineLevel="2">
      <c r="C147" s="223"/>
      <c r="D147" s="288" t="s">
        <v>206</v>
      </c>
      <c r="E147" s="290"/>
      <c r="F147" s="284"/>
      <c r="G147" s="352"/>
      <c r="H147" s="315"/>
      <c r="I147" s="315"/>
    </row>
    <row r="148" spans="2:9" ht="13.5" hidden="1" outlineLevel="1" collapsed="1" thickBot="1">
      <c r="E148" s="286"/>
      <c r="F148" s="279"/>
      <c r="G148" s="351"/>
    </row>
    <row r="149" spans="2:9" ht="38.25" hidden="1" outlineLevel="1">
      <c r="E149" s="291" t="s">
        <v>559</v>
      </c>
      <c r="F149" s="279"/>
      <c r="G149" s="351"/>
    </row>
    <row r="150" spans="2:9" ht="293.25" hidden="1" outlineLevel="1">
      <c r="E150" s="292" t="s">
        <v>612</v>
      </c>
      <c r="F150" s="279"/>
      <c r="G150" s="351"/>
    </row>
    <row r="151" spans="2:9" ht="229.5" hidden="1" outlineLevel="2">
      <c r="E151" s="293" t="s">
        <v>560</v>
      </c>
      <c r="F151" s="279"/>
      <c r="G151" s="351"/>
    </row>
    <row r="152" spans="2:9" ht="267.75" hidden="1" outlineLevel="2">
      <c r="E152" s="293" t="s">
        <v>565</v>
      </c>
      <c r="F152" s="279"/>
      <c r="G152" s="351"/>
    </row>
    <row r="153" spans="2:9" ht="255" hidden="1" outlineLevel="2">
      <c r="E153" s="293" t="s">
        <v>561</v>
      </c>
      <c r="F153" s="279"/>
      <c r="G153" s="351"/>
    </row>
    <row r="154" spans="2:9" ht="216.75" hidden="1" outlineLevel="2">
      <c r="E154" s="293" t="s">
        <v>562</v>
      </c>
      <c r="F154" s="279"/>
      <c r="G154" s="351"/>
    </row>
    <row r="155" spans="2:9" ht="13.5" collapsed="1" thickBot="1">
      <c r="F155" s="279"/>
      <c r="G155" s="351"/>
    </row>
    <row r="156" spans="2:9" ht="26.25" thickBot="1">
      <c r="B156" s="282"/>
      <c r="D156" s="299" t="s">
        <v>58</v>
      </c>
      <c r="E156" s="283" t="s">
        <v>699</v>
      </c>
      <c r="F156" s="284"/>
      <c r="G156" s="260" t="s">
        <v>685</v>
      </c>
      <c r="H156" s="322" t="s">
        <v>263</v>
      </c>
      <c r="I156" s="322"/>
    </row>
    <row r="157" spans="2:9" s="236" customFormat="1">
      <c r="B157" s="285"/>
      <c r="C157" s="223"/>
      <c r="D157" s="277"/>
      <c r="E157" s="286" t="s">
        <v>134</v>
      </c>
      <c r="F157" s="279"/>
      <c r="G157" s="352"/>
      <c r="H157" s="315"/>
      <c r="I157" s="315"/>
    </row>
    <row r="158" spans="2:9" s="236" customFormat="1" hidden="1" outlineLevel="2">
      <c r="C158" s="223"/>
      <c r="D158" s="288" t="s">
        <v>69</v>
      </c>
      <c r="E158" s="289"/>
      <c r="F158" s="284"/>
      <c r="G158" s="352"/>
      <c r="H158" s="315"/>
      <c r="I158" s="315"/>
    </row>
    <row r="159" spans="2:9" s="236" customFormat="1" hidden="1" outlineLevel="2">
      <c r="B159" s="285"/>
      <c r="C159" s="223"/>
      <c r="D159" s="277"/>
      <c r="E159" s="286"/>
      <c r="F159" s="279"/>
      <c r="G159" s="352"/>
      <c r="H159" s="315"/>
      <c r="I159" s="315"/>
    </row>
    <row r="160" spans="2:9" s="236" customFormat="1" hidden="1" outlineLevel="2">
      <c r="C160" s="223"/>
      <c r="D160" s="288" t="s">
        <v>70</v>
      </c>
      <c r="E160" s="289"/>
      <c r="F160" s="284"/>
      <c r="G160" s="352"/>
      <c r="H160" s="315"/>
      <c r="I160" s="315"/>
    </row>
    <row r="161" spans="2:10" s="236" customFormat="1" hidden="1" outlineLevel="2">
      <c r="B161" s="285"/>
      <c r="C161" s="223"/>
      <c r="D161" s="277"/>
      <c r="E161" s="286"/>
      <c r="F161" s="279"/>
      <c r="G161" s="352"/>
      <c r="H161" s="315"/>
      <c r="I161" s="315"/>
    </row>
    <row r="162" spans="2:10" s="236" customFormat="1" hidden="1" outlineLevel="2">
      <c r="C162" s="223"/>
      <c r="D162" s="288" t="s">
        <v>207</v>
      </c>
      <c r="E162" s="290"/>
      <c r="F162" s="284"/>
      <c r="G162" s="352"/>
      <c r="H162" s="315"/>
      <c r="I162" s="315"/>
    </row>
    <row r="163" spans="2:10" s="236" customFormat="1" hidden="1" outlineLevel="2">
      <c r="B163" s="285"/>
      <c r="C163" s="223"/>
      <c r="D163" s="277"/>
      <c r="E163" s="286"/>
      <c r="F163" s="279"/>
      <c r="G163" s="352"/>
      <c r="H163" s="315"/>
      <c r="I163" s="315"/>
    </row>
    <row r="164" spans="2:10" s="236" customFormat="1" hidden="1" outlineLevel="2">
      <c r="C164" s="223"/>
      <c r="D164" s="288" t="s">
        <v>206</v>
      </c>
      <c r="E164" s="290"/>
      <c r="F164" s="284"/>
      <c r="G164" s="352"/>
      <c r="H164" s="315"/>
      <c r="I164" s="315"/>
    </row>
    <row r="165" spans="2:10" ht="13.5" hidden="1" outlineLevel="1" collapsed="1" thickBot="1">
      <c r="E165" s="286"/>
      <c r="F165" s="279"/>
      <c r="G165" s="351"/>
    </row>
    <row r="166" spans="2:10" ht="38.25" hidden="1" outlineLevel="1">
      <c r="E166" s="291" t="s">
        <v>559</v>
      </c>
      <c r="F166" s="279"/>
      <c r="G166" s="351"/>
    </row>
    <row r="167" spans="2:10" ht="255" hidden="1" outlineLevel="1">
      <c r="E167" s="292" t="s">
        <v>613</v>
      </c>
      <c r="F167" s="279"/>
      <c r="G167" s="351"/>
    </row>
    <row r="168" spans="2:10" ht="229.5" hidden="1" outlineLevel="2">
      <c r="E168" s="293" t="s">
        <v>560</v>
      </c>
      <c r="F168" s="279"/>
      <c r="G168" s="351"/>
    </row>
    <row r="169" spans="2:10" ht="267.75" hidden="1" outlineLevel="2">
      <c r="E169" s="293" t="s">
        <v>565</v>
      </c>
      <c r="F169" s="279"/>
      <c r="G169" s="351"/>
    </row>
    <row r="170" spans="2:10" ht="255" hidden="1" outlineLevel="2">
      <c r="E170" s="293" t="s">
        <v>561</v>
      </c>
      <c r="F170" s="279"/>
      <c r="G170" s="351"/>
    </row>
    <row r="171" spans="2:10" ht="216.75" hidden="1" outlineLevel="2">
      <c r="E171" s="293" t="s">
        <v>562</v>
      </c>
      <c r="F171" s="279"/>
      <c r="G171" s="351"/>
    </row>
    <row r="172" spans="2:10" collapsed="1">
      <c r="F172" s="279"/>
      <c r="G172" s="351"/>
    </row>
    <row r="173" spans="2:10" ht="18">
      <c r="D173" s="280">
        <v>8</v>
      </c>
      <c r="E173" s="281" t="s">
        <v>31</v>
      </c>
      <c r="F173" s="314"/>
      <c r="G173" s="260" t="s">
        <v>685</v>
      </c>
    </row>
    <row r="174" spans="2:10" ht="13.5" thickBot="1">
      <c r="F174" s="279"/>
      <c r="G174" s="351"/>
    </row>
    <row r="175" spans="2:10" ht="13.5" thickBot="1">
      <c r="B175" s="282"/>
      <c r="D175" s="299" t="s">
        <v>59</v>
      </c>
      <c r="E175" s="298" t="s">
        <v>700</v>
      </c>
      <c r="F175" s="284"/>
      <c r="G175" s="260" t="s">
        <v>685</v>
      </c>
      <c r="J175" s="321" t="s">
        <v>524</v>
      </c>
    </row>
    <row r="176" spans="2:10" s="236" customFormat="1">
      <c r="B176" s="285"/>
      <c r="C176" s="223"/>
      <c r="D176" s="277"/>
      <c r="E176" s="286" t="s">
        <v>220</v>
      </c>
      <c r="F176" s="279"/>
      <c r="G176" s="352"/>
      <c r="H176" s="315"/>
      <c r="I176" s="315"/>
    </row>
    <row r="177" spans="2:9" s="236" customFormat="1" hidden="1" outlineLevel="2">
      <c r="C177" s="223"/>
      <c r="D177" s="288" t="s">
        <v>69</v>
      </c>
      <c r="E177" s="289"/>
      <c r="F177" s="284"/>
      <c r="G177" s="352"/>
      <c r="H177" s="315"/>
      <c r="I177" s="315"/>
    </row>
    <row r="178" spans="2:9" s="236" customFormat="1" hidden="1" outlineLevel="2">
      <c r="B178" s="285"/>
      <c r="C178" s="223"/>
      <c r="D178" s="277"/>
      <c r="E178" s="286"/>
      <c r="F178" s="279"/>
      <c r="G178" s="352"/>
      <c r="H178" s="315"/>
      <c r="I178" s="315"/>
    </row>
    <row r="179" spans="2:9" s="236" customFormat="1" hidden="1" outlineLevel="2">
      <c r="C179" s="223"/>
      <c r="D179" s="288" t="s">
        <v>70</v>
      </c>
      <c r="E179" s="289"/>
      <c r="F179" s="284"/>
      <c r="G179" s="352"/>
      <c r="H179" s="315"/>
      <c r="I179" s="315"/>
    </row>
    <row r="180" spans="2:9" s="236" customFormat="1" hidden="1" outlineLevel="2">
      <c r="B180" s="285"/>
      <c r="C180" s="223"/>
      <c r="D180" s="277"/>
      <c r="E180" s="286"/>
      <c r="F180" s="279"/>
      <c r="G180" s="352"/>
      <c r="H180" s="315"/>
      <c r="I180" s="315"/>
    </row>
    <row r="181" spans="2:9" s="236" customFormat="1" hidden="1" outlineLevel="2">
      <c r="C181" s="223"/>
      <c r="D181" s="288" t="s">
        <v>207</v>
      </c>
      <c r="E181" s="290"/>
      <c r="F181" s="284"/>
      <c r="G181" s="352"/>
      <c r="H181" s="315"/>
      <c r="I181" s="315"/>
    </row>
    <row r="182" spans="2:9" s="236" customFormat="1" hidden="1" outlineLevel="2">
      <c r="B182" s="285"/>
      <c r="C182" s="223"/>
      <c r="D182" s="277"/>
      <c r="E182" s="286"/>
      <c r="F182" s="279"/>
      <c r="G182" s="352"/>
      <c r="H182" s="315"/>
      <c r="I182" s="315"/>
    </row>
    <row r="183" spans="2:9" s="236" customFormat="1" hidden="1" outlineLevel="2">
      <c r="C183" s="223"/>
      <c r="D183" s="288" t="s">
        <v>206</v>
      </c>
      <c r="E183" s="290"/>
      <c r="F183" s="284"/>
      <c r="G183" s="352"/>
      <c r="H183" s="315"/>
      <c r="I183" s="315"/>
    </row>
    <row r="184" spans="2:9" ht="13.5" hidden="1" outlineLevel="1" collapsed="1" thickBot="1">
      <c r="E184" s="286"/>
      <c r="F184" s="279"/>
      <c r="G184" s="351"/>
    </row>
    <row r="185" spans="2:9" ht="38.25" hidden="1" outlineLevel="1">
      <c r="E185" s="291" t="s">
        <v>559</v>
      </c>
      <c r="F185" s="279"/>
      <c r="G185" s="351"/>
    </row>
    <row r="186" spans="2:9" ht="267.75" hidden="1" outlineLevel="1">
      <c r="E186" s="292" t="s">
        <v>614</v>
      </c>
      <c r="F186" s="279"/>
      <c r="G186" s="351"/>
    </row>
    <row r="187" spans="2:9" ht="229.5" hidden="1" outlineLevel="2">
      <c r="E187" s="293" t="s">
        <v>560</v>
      </c>
      <c r="F187" s="279"/>
      <c r="G187" s="351"/>
    </row>
    <row r="188" spans="2:9" ht="267.75" hidden="1" outlineLevel="2">
      <c r="E188" s="293" t="s">
        <v>565</v>
      </c>
      <c r="F188" s="279"/>
      <c r="G188" s="351"/>
    </row>
    <row r="189" spans="2:9" ht="255" hidden="1" outlineLevel="2">
      <c r="E189" s="293" t="s">
        <v>561</v>
      </c>
      <c r="F189" s="279"/>
      <c r="G189" s="351"/>
    </row>
    <row r="190" spans="2:9" ht="216.75" hidden="1" outlineLevel="2">
      <c r="E190" s="293" t="s">
        <v>562</v>
      </c>
      <c r="F190" s="279"/>
      <c r="G190" s="351"/>
    </row>
    <row r="191" spans="2:9" ht="13.5" collapsed="1" thickBot="1">
      <c r="F191" s="279"/>
      <c r="G191" s="351"/>
    </row>
    <row r="192" spans="2:9" ht="26.25" thickBot="1">
      <c r="B192" s="282"/>
      <c r="D192" s="299" t="s">
        <v>60</v>
      </c>
      <c r="E192" s="298" t="s">
        <v>701</v>
      </c>
      <c r="F192" s="284"/>
      <c r="G192" s="260" t="s">
        <v>685</v>
      </c>
    </row>
    <row r="193" spans="2:9" s="236" customFormat="1">
      <c r="B193" s="285"/>
      <c r="C193" s="223"/>
      <c r="D193" s="277"/>
      <c r="E193" s="286" t="s">
        <v>221</v>
      </c>
      <c r="F193" s="279"/>
      <c r="G193" s="352"/>
      <c r="H193" s="315"/>
      <c r="I193" s="315"/>
    </row>
    <row r="194" spans="2:9" s="236" customFormat="1" hidden="1" outlineLevel="2">
      <c r="C194" s="223"/>
      <c r="D194" s="288" t="s">
        <v>69</v>
      </c>
      <c r="E194" s="289"/>
      <c r="F194" s="284"/>
      <c r="G194" s="352"/>
      <c r="H194" s="315"/>
      <c r="I194" s="315"/>
    </row>
    <row r="195" spans="2:9" s="236" customFormat="1" hidden="1" outlineLevel="2">
      <c r="B195" s="285"/>
      <c r="C195" s="223"/>
      <c r="D195" s="277"/>
      <c r="E195" s="286"/>
      <c r="F195" s="279"/>
      <c r="G195" s="352"/>
      <c r="H195" s="315"/>
      <c r="I195" s="315"/>
    </row>
    <row r="196" spans="2:9" s="236" customFormat="1" hidden="1" outlineLevel="2">
      <c r="C196" s="223"/>
      <c r="D196" s="288" t="s">
        <v>70</v>
      </c>
      <c r="E196" s="289"/>
      <c r="F196" s="284"/>
      <c r="G196" s="352"/>
      <c r="H196" s="315"/>
      <c r="I196" s="315"/>
    </row>
    <row r="197" spans="2:9" s="236" customFormat="1" hidden="1" outlineLevel="2">
      <c r="B197" s="285"/>
      <c r="C197" s="223"/>
      <c r="D197" s="277"/>
      <c r="E197" s="286"/>
      <c r="F197" s="279"/>
      <c r="G197" s="352"/>
      <c r="H197" s="315"/>
      <c r="I197" s="315"/>
    </row>
    <row r="198" spans="2:9" s="236" customFormat="1" hidden="1" outlineLevel="2">
      <c r="C198" s="223"/>
      <c r="D198" s="288" t="s">
        <v>207</v>
      </c>
      <c r="E198" s="290"/>
      <c r="F198" s="284"/>
      <c r="G198" s="352"/>
      <c r="H198" s="315"/>
      <c r="I198" s="315"/>
    </row>
    <row r="199" spans="2:9" s="236" customFormat="1" hidden="1" outlineLevel="2">
      <c r="B199" s="285"/>
      <c r="C199" s="223"/>
      <c r="D199" s="277"/>
      <c r="E199" s="286"/>
      <c r="F199" s="279"/>
      <c r="G199" s="352"/>
      <c r="H199" s="315"/>
      <c r="I199" s="315"/>
    </row>
    <row r="200" spans="2:9" s="236" customFormat="1" hidden="1" outlineLevel="2">
      <c r="C200" s="223"/>
      <c r="D200" s="288" t="s">
        <v>206</v>
      </c>
      <c r="E200" s="290"/>
      <c r="F200" s="284"/>
      <c r="G200" s="352"/>
      <c r="H200" s="315"/>
      <c r="I200" s="315"/>
    </row>
    <row r="201" spans="2:9" ht="13.5" hidden="1" outlineLevel="1" collapsed="1" thickBot="1">
      <c r="E201" s="286"/>
      <c r="F201" s="279"/>
      <c r="G201" s="351"/>
    </row>
    <row r="202" spans="2:9" ht="38.25" hidden="1" outlineLevel="1">
      <c r="E202" s="291" t="s">
        <v>559</v>
      </c>
      <c r="F202" s="279"/>
      <c r="G202" s="351"/>
    </row>
    <row r="203" spans="2:9" ht="293.25" hidden="1" outlineLevel="1">
      <c r="D203" s="299"/>
      <c r="E203" s="292" t="s">
        <v>578</v>
      </c>
      <c r="F203" s="279"/>
      <c r="G203" s="351"/>
    </row>
    <row r="204" spans="2:9" ht="229.5" hidden="1" outlineLevel="2">
      <c r="E204" s="293" t="s">
        <v>560</v>
      </c>
      <c r="F204" s="279"/>
      <c r="G204" s="351"/>
    </row>
    <row r="205" spans="2:9" ht="267.75" hidden="1" outlineLevel="2">
      <c r="E205" s="293" t="s">
        <v>565</v>
      </c>
      <c r="F205" s="279"/>
      <c r="G205" s="351"/>
    </row>
    <row r="206" spans="2:9" ht="255" hidden="1" outlineLevel="2">
      <c r="E206" s="293" t="s">
        <v>561</v>
      </c>
      <c r="F206" s="279"/>
      <c r="G206" s="351"/>
    </row>
    <row r="207" spans="2:9" ht="216.75" hidden="1" outlineLevel="2">
      <c r="E207" s="293" t="s">
        <v>562</v>
      </c>
      <c r="F207" s="279"/>
      <c r="G207" s="351"/>
    </row>
    <row r="208" spans="2:9" ht="13.5" collapsed="1" thickBot="1">
      <c r="F208" s="279"/>
      <c r="G208" s="351"/>
    </row>
    <row r="209" spans="2:9" ht="13.5" thickBot="1">
      <c r="B209" s="237"/>
      <c r="D209" s="299" t="s">
        <v>61</v>
      </c>
      <c r="E209" s="283" t="s">
        <v>702</v>
      </c>
      <c r="F209" s="284"/>
      <c r="G209" s="260" t="s">
        <v>685</v>
      </c>
    </row>
    <row r="210" spans="2:9" s="236" customFormat="1">
      <c r="B210" s="285"/>
      <c r="C210" s="223"/>
      <c r="D210" s="277"/>
      <c r="E210" s="286" t="s">
        <v>222</v>
      </c>
      <c r="F210" s="279"/>
      <c r="G210" s="352"/>
      <c r="H210" s="315"/>
      <c r="I210" s="315"/>
    </row>
    <row r="211" spans="2:9" s="236" customFormat="1" hidden="1" outlineLevel="2">
      <c r="C211" s="223"/>
      <c r="D211" s="288" t="s">
        <v>69</v>
      </c>
      <c r="E211" s="289"/>
      <c r="F211" s="284"/>
      <c r="G211" s="352"/>
      <c r="H211" s="315"/>
      <c r="I211" s="315"/>
    </row>
    <row r="212" spans="2:9" s="236" customFormat="1" hidden="1" outlineLevel="2">
      <c r="B212" s="285"/>
      <c r="C212" s="223"/>
      <c r="D212" s="277"/>
      <c r="E212" s="286"/>
      <c r="F212" s="279"/>
      <c r="G212" s="352"/>
      <c r="H212" s="315"/>
      <c r="I212" s="315"/>
    </row>
    <row r="213" spans="2:9" s="236" customFormat="1" hidden="1" outlineLevel="2">
      <c r="C213" s="223"/>
      <c r="D213" s="288" t="s">
        <v>70</v>
      </c>
      <c r="E213" s="289"/>
      <c r="F213" s="284"/>
      <c r="G213" s="352"/>
      <c r="H213" s="315"/>
      <c r="I213" s="315"/>
    </row>
    <row r="214" spans="2:9" s="236" customFormat="1" hidden="1" outlineLevel="2">
      <c r="B214" s="285"/>
      <c r="C214" s="223"/>
      <c r="D214" s="277"/>
      <c r="E214" s="286"/>
      <c r="F214" s="279"/>
      <c r="G214" s="352"/>
      <c r="H214" s="315"/>
      <c r="I214" s="315"/>
    </row>
    <row r="215" spans="2:9" s="236" customFormat="1" hidden="1" outlineLevel="2">
      <c r="C215" s="223"/>
      <c r="D215" s="288" t="s">
        <v>207</v>
      </c>
      <c r="E215" s="290"/>
      <c r="F215" s="284"/>
      <c r="G215" s="352"/>
      <c r="H215" s="315"/>
      <c r="I215" s="315"/>
    </row>
    <row r="216" spans="2:9" s="236" customFormat="1" hidden="1" outlineLevel="2">
      <c r="B216" s="285"/>
      <c r="C216" s="223"/>
      <c r="D216" s="277"/>
      <c r="E216" s="286"/>
      <c r="F216" s="279"/>
      <c r="G216" s="352"/>
      <c r="H216" s="315"/>
      <c r="I216" s="315"/>
    </row>
    <row r="217" spans="2:9" s="236" customFormat="1" hidden="1" outlineLevel="2">
      <c r="C217" s="223"/>
      <c r="D217" s="288" t="s">
        <v>206</v>
      </c>
      <c r="E217" s="290"/>
      <c r="F217" s="284"/>
      <c r="G217" s="352"/>
      <c r="H217" s="315"/>
      <c r="I217" s="315"/>
    </row>
    <row r="218" spans="2:9" ht="13.5" hidden="1" outlineLevel="1" collapsed="1" thickBot="1">
      <c r="E218" s="286"/>
      <c r="F218" s="279"/>
      <c r="G218" s="351"/>
    </row>
    <row r="219" spans="2:9" ht="38.25" hidden="1" outlineLevel="1">
      <c r="E219" s="291" t="s">
        <v>559</v>
      </c>
      <c r="F219" s="279"/>
      <c r="G219" s="351"/>
    </row>
    <row r="220" spans="2:9" ht="280.5" hidden="1" outlineLevel="1">
      <c r="E220" s="292" t="s">
        <v>615</v>
      </c>
      <c r="F220" s="279"/>
      <c r="G220" s="351"/>
    </row>
    <row r="221" spans="2:9" ht="229.5" hidden="1" outlineLevel="2">
      <c r="E221" s="293" t="s">
        <v>560</v>
      </c>
      <c r="F221" s="279"/>
      <c r="G221" s="351"/>
    </row>
    <row r="222" spans="2:9" ht="267.75" hidden="1" outlineLevel="2">
      <c r="E222" s="293" t="s">
        <v>565</v>
      </c>
      <c r="F222" s="279"/>
      <c r="G222" s="351"/>
    </row>
    <row r="223" spans="2:9" ht="255" hidden="1" outlineLevel="2">
      <c r="E223" s="293" t="s">
        <v>561</v>
      </c>
      <c r="F223" s="279"/>
      <c r="G223" s="351"/>
    </row>
    <row r="224" spans="2:9" ht="216.75" hidden="1" outlineLevel="2">
      <c r="E224" s="293" t="s">
        <v>562</v>
      </c>
      <c r="F224" s="279"/>
      <c r="G224" s="351"/>
    </row>
    <row r="225" spans="2:9" collapsed="1">
      <c r="F225" s="279"/>
      <c r="G225" s="351"/>
    </row>
    <row r="226" spans="2:9" ht="18">
      <c r="D226" s="280">
        <v>9</v>
      </c>
      <c r="E226" s="281" t="s">
        <v>71</v>
      </c>
      <c r="F226" s="279"/>
      <c r="G226" s="260" t="s">
        <v>685</v>
      </c>
    </row>
    <row r="227" spans="2:9" ht="18.75" thickBot="1">
      <c r="D227" s="318"/>
      <c r="E227" s="281"/>
      <c r="F227" s="279"/>
      <c r="G227" s="351"/>
    </row>
    <row r="228" spans="2:9" ht="13.5" thickBot="1">
      <c r="B228" s="237"/>
      <c r="D228" s="299" t="s">
        <v>62</v>
      </c>
      <c r="E228" s="295" t="s">
        <v>703</v>
      </c>
      <c r="F228" s="284"/>
      <c r="G228" s="260" t="s">
        <v>685</v>
      </c>
    </row>
    <row r="229" spans="2:9" s="236" customFormat="1">
      <c r="B229" s="285"/>
      <c r="C229" s="223"/>
      <c r="D229" s="277"/>
      <c r="E229" s="286" t="s">
        <v>135</v>
      </c>
      <c r="F229" s="296"/>
      <c r="G229" s="352"/>
      <c r="H229" s="315"/>
      <c r="I229" s="315"/>
    </row>
    <row r="230" spans="2:9" s="236" customFormat="1" hidden="1" outlineLevel="2">
      <c r="C230" s="223"/>
      <c r="D230" s="288" t="s">
        <v>69</v>
      </c>
      <c r="E230" s="289"/>
      <c r="F230" s="297"/>
      <c r="G230" s="352"/>
      <c r="H230" s="315"/>
      <c r="I230" s="315"/>
    </row>
    <row r="231" spans="2:9" s="236" customFormat="1" hidden="1" outlineLevel="2">
      <c r="B231" s="285"/>
      <c r="C231" s="223"/>
      <c r="D231" s="277"/>
      <c r="E231" s="286"/>
      <c r="F231" s="296"/>
      <c r="G231" s="352"/>
      <c r="H231" s="315"/>
      <c r="I231" s="315"/>
    </row>
    <row r="232" spans="2:9" s="236" customFormat="1" hidden="1" outlineLevel="2">
      <c r="C232" s="223"/>
      <c r="D232" s="288" t="s">
        <v>70</v>
      </c>
      <c r="E232" s="289"/>
      <c r="F232" s="297"/>
      <c r="G232" s="352"/>
      <c r="H232" s="315"/>
      <c r="I232" s="315"/>
    </row>
    <row r="233" spans="2:9" s="236" customFormat="1" hidden="1" outlineLevel="2">
      <c r="B233" s="285"/>
      <c r="C233" s="223"/>
      <c r="D233" s="277"/>
      <c r="E233" s="286"/>
      <c r="F233" s="296"/>
      <c r="G233" s="352"/>
      <c r="H233" s="315"/>
      <c r="I233" s="315"/>
    </row>
    <row r="234" spans="2:9" s="236" customFormat="1" hidden="1" outlineLevel="2">
      <c r="C234" s="223"/>
      <c r="D234" s="288" t="s">
        <v>207</v>
      </c>
      <c r="E234" s="290"/>
      <c r="F234" s="297"/>
      <c r="G234" s="352"/>
      <c r="H234" s="315"/>
      <c r="I234" s="315"/>
    </row>
    <row r="235" spans="2:9" s="236" customFormat="1" hidden="1" outlineLevel="2">
      <c r="B235" s="285"/>
      <c r="C235" s="223"/>
      <c r="D235" s="277"/>
      <c r="E235" s="286"/>
      <c r="F235" s="296"/>
      <c r="G235" s="352"/>
      <c r="H235" s="315"/>
      <c r="I235" s="315"/>
    </row>
    <row r="236" spans="2:9" s="236" customFormat="1" hidden="1" outlineLevel="2">
      <c r="C236" s="223"/>
      <c r="D236" s="288" t="s">
        <v>206</v>
      </c>
      <c r="E236" s="290"/>
      <c r="F236" s="297"/>
      <c r="G236" s="352"/>
      <c r="H236" s="315"/>
      <c r="I236" s="315"/>
    </row>
    <row r="237" spans="2:9" ht="13.5" hidden="1" outlineLevel="1" collapsed="1" thickBot="1">
      <c r="E237" s="286"/>
      <c r="F237" s="296"/>
      <c r="G237" s="351"/>
    </row>
    <row r="238" spans="2:9" ht="38.25" hidden="1" outlineLevel="1">
      <c r="E238" s="291" t="s">
        <v>559</v>
      </c>
      <c r="F238" s="296"/>
      <c r="G238" s="351"/>
    </row>
    <row r="239" spans="2:9" ht="293.25" hidden="1" outlineLevel="1">
      <c r="D239" s="299"/>
      <c r="E239" s="293" t="s">
        <v>658</v>
      </c>
      <c r="F239" s="296"/>
      <c r="G239" s="351"/>
    </row>
    <row r="240" spans="2:9" ht="229.5" hidden="1" customHeight="1" outlineLevel="2">
      <c r="E240" s="293" t="s">
        <v>560</v>
      </c>
      <c r="G240" s="351"/>
    </row>
    <row r="241" spans="2:9" ht="267.75" hidden="1" outlineLevel="2">
      <c r="E241" s="293" t="s">
        <v>565</v>
      </c>
      <c r="G241" s="351"/>
    </row>
    <row r="242" spans="2:9" ht="255" hidden="1" outlineLevel="2">
      <c r="E242" s="293" t="s">
        <v>561</v>
      </c>
      <c r="G242" s="351"/>
    </row>
    <row r="243" spans="2:9" ht="216.75" hidden="1" outlineLevel="2">
      <c r="E243" s="293" t="s">
        <v>562</v>
      </c>
      <c r="G243" s="351"/>
    </row>
    <row r="244" spans="2:9" ht="13.5" collapsed="1" thickBot="1">
      <c r="G244" s="351"/>
    </row>
    <row r="245" spans="2:9" ht="26.25" thickBot="1">
      <c r="B245" s="237"/>
      <c r="D245" s="299" t="s">
        <v>63</v>
      </c>
      <c r="E245" s="295" t="s">
        <v>704</v>
      </c>
      <c r="F245" s="284"/>
      <c r="G245" s="260" t="s">
        <v>685</v>
      </c>
      <c r="H245" s="322" t="s">
        <v>264</v>
      </c>
      <c r="I245" s="322"/>
    </row>
    <row r="246" spans="2:9" s="236" customFormat="1">
      <c r="B246" s="285"/>
      <c r="C246" s="223"/>
      <c r="D246" s="277"/>
      <c r="E246" s="286" t="s">
        <v>223</v>
      </c>
      <c r="F246" s="296"/>
      <c r="G246" s="352"/>
      <c r="H246" s="315"/>
      <c r="I246" s="315"/>
    </row>
    <row r="247" spans="2:9" s="236" customFormat="1" hidden="1" outlineLevel="2">
      <c r="C247" s="223"/>
      <c r="D247" s="288" t="s">
        <v>69</v>
      </c>
      <c r="E247" s="289"/>
      <c r="F247" s="297"/>
      <c r="G247" s="352"/>
      <c r="H247" s="315"/>
      <c r="I247" s="315"/>
    </row>
    <row r="248" spans="2:9" s="236" customFormat="1" hidden="1" outlineLevel="2">
      <c r="B248" s="285"/>
      <c r="C248" s="223"/>
      <c r="D248" s="277"/>
      <c r="E248" s="286"/>
      <c r="F248" s="296"/>
      <c r="G248" s="352"/>
      <c r="H248" s="315"/>
      <c r="I248" s="315"/>
    </row>
    <row r="249" spans="2:9" s="236" customFormat="1" hidden="1" outlineLevel="2">
      <c r="C249" s="223"/>
      <c r="D249" s="288" t="s">
        <v>70</v>
      </c>
      <c r="E249" s="289"/>
      <c r="F249" s="297"/>
      <c r="G249" s="352"/>
      <c r="H249" s="315"/>
      <c r="I249" s="315"/>
    </row>
    <row r="250" spans="2:9" s="236" customFormat="1" hidden="1" outlineLevel="2">
      <c r="B250" s="285"/>
      <c r="C250" s="223"/>
      <c r="D250" s="277"/>
      <c r="E250" s="286"/>
      <c r="F250" s="296"/>
      <c r="G250" s="352"/>
      <c r="H250" s="315"/>
      <c r="I250" s="315"/>
    </row>
    <row r="251" spans="2:9" s="236" customFormat="1" hidden="1" outlineLevel="2">
      <c r="C251" s="223"/>
      <c r="D251" s="288" t="s">
        <v>207</v>
      </c>
      <c r="E251" s="290"/>
      <c r="F251" s="297"/>
      <c r="G251" s="352"/>
      <c r="H251" s="315"/>
      <c r="I251" s="315"/>
    </row>
    <row r="252" spans="2:9" s="236" customFormat="1" hidden="1" outlineLevel="2">
      <c r="B252" s="285"/>
      <c r="C252" s="223"/>
      <c r="D252" s="277"/>
      <c r="E252" s="286"/>
      <c r="F252" s="296"/>
      <c r="G252" s="352"/>
      <c r="H252" s="315"/>
      <c r="I252" s="315"/>
    </row>
    <row r="253" spans="2:9" s="236" customFormat="1" hidden="1" outlineLevel="2">
      <c r="C253" s="223"/>
      <c r="D253" s="288" t="s">
        <v>206</v>
      </c>
      <c r="E253" s="290"/>
      <c r="F253" s="297"/>
      <c r="G253" s="352"/>
      <c r="H253" s="315"/>
      <c r="I253" s="315"/>
    </row>
    <row r="254" spans="2:9" ht="13.5" hidden="1" outlineLevel="1" collapsed="1" thickBot="1">
      <c r="E254" s="286"/>
      <c r="F254" s="296"/>
      <c r="G254" s="351"/>
    </row>
    <row r="255" spans="2:9" ht="38.25" hidden="1" outlineLevel="1">
      <c r="E255" s="291" t="s">
        <v>559</v>
      </c>
      <c r="F255" s="296"/>
      <c r="G255" s="351"/>
    </row>
    <row r="256" spans="2:9" ht="280.5" hidden="1" outlineLevel="1">
      <c r="E256" s="293" t="s">
        <v>579</v>
      </c>
      <c r="F256" s="296"/>
      <c r="G256" s="351"/>
    </row>
    <row r="257" spans="2:9" ht="229.5" hidden="1" customHeight="1" outlineLevel="2">
      <c r="E257" s="293" t="s">
        <v>560</v>
      </c>
      <c r="G257" s="351"/>
    </row>
    <row r="258" spans="2:9" ht="280.5" hidden="1" customHeight="1" outlineLevel="2">
      <c r="E258" s="293" t="s">
        <v>565</v>
      </c>
      <c r="G258" s="351"/>
    </row>
    <row r="259" spans="2:9" ht="255" hidden="1" customHeight="1" outlineLevel="2">
      <c r="E259" s="293" t="s">
        <v>561</v>
      </c>
      <c r="G259" s="351"/>
    </row>
    <row r="260" spans="2:9" ht="216.75" hidden="1" customHeight="1" outlineLevel="2">
      <c r="E260" s="293" t="s">
        <v>562</v>
      </c>
      <c r="G260" s="351"/>
    </row>
    <row r="261" spans="2:9" ht="13.5" collapsed="1" thickBot="1">
      <c r="G261" s="351"/>
    </row>
    <row r="262" spans="2:9" ht="26.25" thickBot="1">
      <c r="B262" s="237"/>
      <c r="D262" s="299" t="s">
        <v>64</v>
      </c>
      <c r="E262" s="283" t="s">
        <v>705</v>
      </c>
      <c r="F262" s="297"/>
      <c r="G262" s="260" t="s">
        <v>685</v>
      </c>
    </row>
    <row r="263" spans="2:9" s="236" customFormat="1">
      <c r="B263" s="285"/>
      <c r="C263" s="223"/>
      <c r="D263" s="277"/>
      <c r="E263" s="286" t="s">
        <v>136</v>
      </c>
      <c r="F263" s="296"/>
      <c r="G263" s="352"/>
      <c r="H263" s="315"/>
      <c r="I263" s="315"/>
    </row>
    <row r="264" spans="2:9" s="236" customFormat="1" ht="12.75" hidden="1" customHeight="1" outlineLevel="2">
      <c r="C264" s="223"/>
      <c r="D264" s="288" t="s">
        <v>69</v>
      </c>
      <c r="E264" s="289"/>
      <c r="F264" s="297"/>
      <c r="G264" s="352"/>
      <c r="H264" s="315"/>
      <c r="I264" s="315"/>
    </row>
    <row r="265" spans="2:9" s="236" customFormat="1" ht="12.75" hidden="1" customHeight="1" outlineLevel="2">
      <c r="B265" s="285"/>
      <c r="C265" s="223"/>
      <c r="D265" s="277"/>
      <c r="E265" s="286"/>
      <c r="F265" s="296"/>
      <c r="G265" s="352"/>
      <c r="H265" s="315"/>
      <c r="I265" s="315"/>
    </row>
    <row r="266" spans="2:9" s="236" customFormat="1" ht="12.75" hidden="1" customHeight="1" outlineLevel="2">
      <c r="C266" s="223"/>
      <c r="D266" s="288" t="s">
        <v>70</v>
      </c>
      <c r="E266" s="289"/>
      <c r="F266" s="297"/>
      <c r="G266" s="352"/>
      <c r="H266" s="315"/>
      <c r="I266" s="315"/>
    </row>
    <row r="267" spans="2:9" s="236" customFormat="1" ht="12.75" hidden="1" customHeight="1" outlineLevel="2">
      <c r="B267" s="285"/>
      <c r="C267" s="223"/>
      <c r="D267" s="277"/>
      <c r="E267" s="286"/>
      <c r="F267" s="296"/>
      <c r="G267" s="352"/>
      <c r="H267" s="315"/>
      <c r="I267" s="315"/>
    </row>
    <row r="268" spans="2:9" s="236" customFormat="1" ht="12.75" hidden="1" customHeight="1" outlineLevel="2">
      <c r="C268" s="223"/>
      <c r="D268" s="288" t="s">
        <v>207</v>
      </c>
      <c r="E268" s="290"/>
      <c r="F268" s="297"/>
      <c r="G268" s="352"/>
      <c r="H268" s="315"/>
      <c r="I268" s="315"/>
    </row>
    <row r="269" spans="2:9" s="236" customFormat="1" ht="12.75" hidden="1" customHeight="1" outlineLevel="2">
      <c r="B269" s="285"/>
      <c r="C269" s="223"/>
      <c r="D269" s="277"/>
      <c r="E269" s="286"/>
      <c r="F269" s="296"/>
      <c r="G269" s="352"/>
      <c r="H269" s="315"/>
      <c r="I269" s="315"/>
    </row>
    <row r="270" spans="2:9" s="236" customFormat="1" ht="12.75" hidden="1" customHeight="1" outlineLevel="2">
      <c r="C270" s="223"/>
      <c r="D270" s="288" t="s">
        <v>206</v>
      </c>
      <c r="E270" s="290"/>
      <c r="F270" s="297"/>
      <c r="G270" s="352"/>
      <c r="H270" s="315"/>
      <c r="I270" s="315"/>
    </row>
    <row r="271" spans="2:9" ht="13.5" hidden="1" outlineLevel="1" collapsed="1" thickBot="1">
      <c r="E271" s="286"/>
      <c r="F271" s="296"/>
      <c r="G271" s="351"/>
    </row>
    <row r="272" spans="2:9" ht="38.25" hidden="1" outlineLevel="1">
      <c r="E272" s="291" t="s">
        <v>559</v>
      </c>
      <c r="F272" s="296"/>
      <c r="G272" s="351"/>
    </row>
    <row r="273" spans="2:9" ht="344.25" hidden="1" outlineLevel="1">
      <c r="E273" s="293" t="s">
        <v>616</v>
      </c>
      <c r="F273" s="296"/>
      <c r="G273" s="351"/>
    </row>
    <row r="274" spans="2:9" ht="229.5" hidden="1" outlineLevel="2">
      <c r="E274" s="293" t="s">
        <v>560</v>
      </c>
      <c r="G274" s="351"/>
    </row>
    <row r="275" spans="2:9" ht="267.75" hidden="1" outlineLevel="2">
      <c r="E275" s="293" t="s">
        <v>565</v>
      </c>
      <c r="G275" s="351"/>
    </row>
    <row r="276" spans="2:9" ht="255" hidden="1" outlineLevel="2">
      <c r="E276" s="293" t="s">
        <v>561</v>
      </c>
      <c r="G276" s="351"/>
    </row>
    <row r="277" spans="2:9" ht="216.75" hidden="1" outlineLevel="2">
      <c r="E277" s="293" t="s">
        <v>562</v>
      </c>
      <c r="G277" s="351"/>
    </row>
    <row r="278" spans="2:9" ht="13.5" collapsed="1" thickBot="1">
      <c r="G278" s="351"/>
    </row>
    <row r="279" spans="2:9" ht="26.25" thickBot="1">
      <c r="B279" s="237"/>
      <c r="D279" s="299" t="s">
        <v>65</v>
      </c>
      <c r="E279" s="303" t="s">
        <v>706</v>
      </c>
      <c r="F279" s="297"/>
      <c r="G279" s="260" t="s">
        <v>685</v>
      </c>
    </row>
    <row r="280" spans="2:9" s="236" customFormat="1">
      <c r="B280" s="285"/>
      <c r="C280" s="223"/>
      <c r="D280" s="277"/>
      <c r="E280" s="286" t="s">
        <v>250</v>
      </c>
      <c r="F280" s="296"/>
      <c r="G280" s="352"/>
      <c r="H280" s="315"/>
      <c r="I280" s="315"/>
    </row>
    <row r="281" spans="2:9" s="236" customFormat="1" hidden="1" outlineLevel="2">
      <c r="C281" s="223"/>
      <c r="D281" s="288" t="s">
        <v>69</v>
      </c>
      <c r="E281" s="289"/>
      <c r="F281" s="297"/>
      <c r="G281" s="352"/>
      <c r="H281" s="315"/>
      <c r="I281" s="315"/>
    </row>
    <row r="282" spans="2:9" s="236" customFormat="1" hidden="1" outlineLevel="2">
      <c r="B282" s="285"/>
      <c r="C282" s="223"/>
      <c r="D282" s="277"/>
      <c r="E282" s="286"/>
      <c r="F282" s="296"/>
      <c r="G282" s="352"/>
      <c r="H282" s="315"/>
      <c r="I282" s="315"/>
    </row>
    <row r="283" spans="2:9" s="236" customFormat="1" hidden="1" outlineLevel="2">
      <c r="C283" s="223"/>
      <c r="D283" s="288" t="s">
        <v>70</v>
      </c>
      <c r="E283" s="289"/>
      <c r="F283" s="297"/>
      <c r="G283" s="352"/>
      <c r="H283" s="315"/>
      <c r="I283" s="315"/>
    </row>
    <row r="284" spans="2:9" s="236" customFormat="1" hidden="1" outlineLevel="2">
      <c r="B284" s="285"/>
      <c r="C284" s="223"/>
      <c r="D284" s="277"/>
      <c r="E284" s="286"/>
      <c r="F284" s="296"/>
      <c r="G284" s="352"/>
      <c r="H284" s="315"/>
      <c r="I284" s="315"/>
    </row>
    <row r="285" spans="2:9" s="236" customFormat="1" hidden="1" outlineLevel="2">
      <c r="C285" s="223"/>
      <c r="D285" s="288" t="s">
        <v>207</v>
      </c>
      <c r="E285" s="290"/>
      <c r="F285" s="297"/>
      <c r="G285" s="352"/>
      <c r="H285" s="315"/>
      <c r="I285" s="315"/>
    </row>
    <row r="286" spans="2:9" s="236" customFormat="1" hidden="1" outlineLevel="2">
      <c r="B286" s="285"/>
      <c r="C286" s="223"/>
      <c r="D286" s="277"/>
      <c r="E286" s="286"/>
      <c r="F286" s="296"/>
      <c r="G286" s="352"/>
      <c r="H286" s="315"/>
      <c r="I286" s="315"/>
    </row>
    <row r="287" spans="2:9" s="236" customFormat="1" hidden="1" outlineLevel="2">
      <c r="C287" s="223"/>
      <c r="D287" s="288" t="s">
        <v>206</v>
      </c>
      <c r="E287" s="290"/>
      <c r="F287" s="297"/>
      <c r="G287" s="352"/>
      <c r="H287" s="315"/>
      <c r="I287" s="315"/>
    </row>
    <row r="288" spans="2:9" ht="13.5" hidden="1" outlineLevel="1" collapsed="1" thickBot="1">
      <c r="E288" s="286"/>
      <c r="F288" s="296"/>
      <c r="G288" s="351"/>
    </row>
    <row r="289" spans="2:9" ht="38.25" hidden="1" outlineLevel="1">
      <c r="E289" s="291" t="s">
        <v>559</v>
      </c>
      <c r="F289" s="296"/>
      <c r="G289" s="351"/>
    </row>
    <row r="290" spans="2:9" ht="267.75" hidden="1" outlineLevel="1">
      <c r="E290" s="293" t="s">
        <v>617</v>
      </c>
      <c r="F290" s="296"/>
      <c r="G290" s="351"/>
    </row>
    <row r="291" spans="2:9" ht="229.5" hidden="1" outlineLevel="2">
      <c r="E291" s="293" t="s">
        <v>560</v>
      </c>
      <c r="G291" s="351"/>
    </row>
    <row r="292" spans="2:9" ht="267.75" hidden="1" outlineLevel="2">
      <c r="E292" s="293" t="s">
        <v>565</v>
      </c>
      <c r="G292" s="351"/>
    </row>
    <row r="293" spans="2:9" ht="255" hidden="1" outlineLevel="2">
      <c r="E293" s="293" t="s">
        <v>561</v>
      </c>
      <c r="G293" s="351"/>
    </row>
    <row r="294" spans="2:9" ht="216.75" hidden="1" outlineLevel="2">
      <c r="E294" s="293" t="s">
        <v>562</v>
      </c>
      <c r="G294" s="351"/>
    </row>
    <row r="295" spans="2:9" ht="13.5" collapsed="1" thickBot="1">
      <c r="G295" s="351"/>
    </row>
    <row r="296" spans="2:9" ht="13.5" thickBot="1">
      <c r="B296" s="237"/>
      <c r="D296" s="299" t="s">
        <v>66</v>
      </c>
      <c r="E296" s="298" t="s">
        <v>707</v>
      </c>
      <c r="F296" s="297"/>
      <c r="G296" s="260" t="s">
        <v>685</v>
      </c>
    </row>
    <row r="297" spans="2:9" s="236" customFormat="1">
      <c r="B297" s="285"/>
      <c r="C297" s="223"/>
      <c r="D297" s="277"/>
      <c r="E297" s="286" t="s">
        <v>248</v>
      </c>
      <c r="F297" s="296"/>
      <c r="G297" s="352"/>
      <c r="H297" s="315"/>
      <c r="I297" s="315"/>
    </row>
    <row r="298" spans="2:9" s="236" customFormat="1" hidden="1" outlineLevel="2">
      <c r="C298" s="223"/>
      <c r="D298" s="288" t="s">
        <v>69</v>
      </c>
      <c r="E298" s="289"/>
      <c r="F298" s="297"/>
      <c r="G298" s="352"/>
      <c r="H298" s="315"/>
      <c r="I298" s="315"/>
    </row>
    <row r="299" spans="2:9" s="236" customFormat="1" hidden="1" outlineLevel="2">
      <c r="B299" s="285"/>
      <c r="C299" s="223"/>
      <c r="D299" s="277"/>
      <c r="E299" s="286"/>
      <c r="F299" s="296"/>
      <c r="G299" s="352"/>
      <c r="H299" s="315"/>
      <c r="I299" s="315"/>
    </row>
    <row r="300" spans="2:9" s="236" customFormat="1" hidden="1" outlineLevel="2">
      <c r="C300" s="223"/>
      <c r="D300" s="288" t="s">
        <v>70</v>
      </c>
      <c r="E300" s="289"/>
      <c r="F300" s="297"/>
      <c r="G300" s="352"/>
      <c r="H300" s="315"/>
      <c r="I300" s="315"/>
    </row>
    <row r="301" spans="2:9" s="236" customFormat="1" hidden="1" outlineLevel="2">
      <c r="B301" s="285"/>
      <c r="C301" s="223"/>
      <c r="D301" s="277"/>
      <c r="E301" s="286"/>
      <c r="F301" s="296"/>
      <c r="G301" s="352"/>
      <c r="H301" s="315"/>
      <c r="I301" s="315"/>
    </row>
    <row r="302" spans="2:9" s="236" customFormat="1" hidden="1" outlineLevel="2">
      <c r="C302" s="223"/>
      <c r="D302" s="288" t="s">
        <v>207</v>
      </c>
      <c r="E302" s="290"/>
      <c r="F302" s="297"/>
      <c r="G302" s="352"/>
      <c r="H302" s="315"/>
      <c r="I302" s="315"/>
    </row>
    <row r="303" spans="2:9" s="236" customFormat="1" hidden="1" outlineLevel="2">
      <c r="B303" s="285"/>
      <c r="C303" s="223"/>
      <c r="D303" s="277"/>
      <c r="E303" s="286"/>
      <c r="F303" s="296"/>
      <c r="G303" s="352"/>
      <c r="H303" s="315"/>
      <c r="I303" s="315"/>
    </row>
    <row r="304" spans="2:9" s="236" customFormat="1" hidden="1" outlineLevel="2">
      <c r="C304" s="223"/>
      <c r="D304" s="288" t="s">
        <v>206</v>
      </c>
      <c r="E304" s="290"/>
      <c r="F304" s="297"/>
      <c r="G304" s="352"/>
      <c r="H304" s="315"/>
      <c r="I304" s="315"/>
    </row>
    <row r="305" spans="2:9" ht="13.5" hidden="1" outlineLevel="1" collapsed="1" thickBot="1">
      <c r="E305" s="286"/>
      <c r="F305" s="296"/>
      <c r="G305" s="351"/>
    </row>
    <row r="306" spans="2:9" ht="38.25" hidden="1" outlineLevel="1">
      <c r="E306" s="291" t="s">
        <v>559</v>
      </c>
      <c r="F306" s="296"/>
      <c r="G306" s="351"/>
    </row>
    <row r="307" spans="2:9" ht="306" hidden="1" outlineLevel="1">
      <c r="E307" s="293" t="s">
        <v>618</v>
      </c>
      <c r="F307" s="296"/>
      <c r="G307" s="351"/>
    </row>
    <row r="308" spans="2:9" ht="229.5" hidden="1" outlineLevel="2">
      <c r="E308" s="293" t="s">
        <v>560</v>
      </c>
      <c r="G308" s="351"/>
    </row>
    <row r="309" spans="2:9" ht="267.75" hidden="1" outlineLevel="2">
      <c r="E309" s="293" t="s">
        <v>565</v>
      </c>
      <c r="G309" s="351"/>
    </row>
    <row r="310" spans="2:9" ht="255" hidden="1" outlineLevel="2">
      <c r="E310" s="293" t="s">
        <v>561</v>
      </c>
      <c r="G310" s="351"/>
    </row>
    <row r="311" spans="2:9" ht="216.75" hidden="1" outlineLevel="2">
      <c r="E311" s="293" t="s">
        <v>562</v>
      </c>
      <c r="G311" s="351"/>
    </row>
    <row r="312" spans="2:9" collapsed="1">
      <c r="G312" s="351"/>
    </row>
    <row r="313" spans="2:9" ht="18">
      <c r="D313" s="280">
        <v>10</v>
      </c>
      <c r="E313" s="281" t="s">
        <v>94</v>
      </c>
      <c r="G313" s="260" t="s">
        <v>685</v>
      </c>
    </row>
    <row r="314" spans="2:9" ht="13.5" thickBot="1">
      <c r="G314" s="351"/>
    </row>
    <row r="315" spans="2:9" ht="26.25" thickBot="1">
      <c r="B315" s="237"/>
      <c r="D315" s="299" t="s">
        <v>67</v>
      </c>
      <c r="E315" s="298" t="s">
        <v>708</v>
      </c>
      <c r="F315" s="297"/>
      <c r="G315" s="260" t="s">
        <v>685</v>
      </c>
    </row>
    <row r="316" spans="2:9" s="236" customFormat="1">
      <c r="B316" s="285"/>
      <c r="C316" s="223"/>
      <c r="D316" s="277"/>
      <c r="E316" s="286" t="s">
        <v>137</v>
      </c>
      <c r="F316" s="296"/>
      <c r="G316" s="352"/>
      <c r="H316" s="315"/>
      <c r="I316" s="315"/>
    </row>
    <row r="317" spans="2:9" s="236" customFormat="1" hidden="1" outlineLevel="2">
      <c r="C317" s="223"/>
      <c r="D317" s="288" t="s">
        <v>69</v>
      </c>
      <c r="E317" s="289"/>
      <c r="F317" s="297"/>
      <c r="G317" s="352"/>
      <c r="H317" s="315"/>
      <c r="I317" s="315"/>
    </row>
    <row r="318" spans="2:9" s="236" customFormat="1" hidden="1" outlineLevel="2">
      <c r="B318" s="285"/>
      <c r="C318" s="223"/>
      <c r="D318" s="277"/>
      <c r="E318" s="286"/>
      <c r="F318" s="296"/>
      <c r="G318" s="352"/>
      <c r="H318" s="315"/>
      <c r="I318" s="315"/>
    </row>
    <row r="319" spans="2:9" s="236" customFormat="1" hidden="1" outlineLevel="2">
      <c r="C319" s="223"/>
      <c r="D319" s="288" t="s">
        <v>70</v>
      </c>
      <c r="E319" s="289"/>
      <c r="F319" s="297"/>
      <c r="G319" s="352"/>
      <c r="H319" s="315"/>
      <c r="I319" s="315"/>
    </row>
    <row r="320" spans="2:9" s="236" customFormat="1" hidden="1" outlineLevel="2">
      <c r="B320" s="285"/>
      <c r="C320" s="223"/>
      <c r="D320" s="277"/>
      <c r="E320" s="286"/>
      <c r="F320" s="296"/>
      <c r="G320" s="352"/>
      <c r="H320" s="315"/>
      <c r="I320" s="315"/>
    </row>
    <row r="321" spans="2:10" s="236" customFormat="1" hidden="1" outlineLevel="2">
      <c r="C321" s="223"/>
      <c r="D321" s="288" t="s">
        <v>207</v>
      </c>
      <c r="E321" s="290"/>
      <c r="F321" s="297"/>
      <c r="G321" s="352"/>
      <c r="H321" s="315"/>
      <c r="I321" s="315"/>
    </row>
    <row r="322" spans="2:10" s="236" customFormat="1" hidden="1" outlineLevel="2">
      <c r="B322" s="285"/>
      <c r="C322" s="223"/>
      <c r="D322" s="277"/>
      <c r="E322" s="286"/>
      <c r="F322" s="296"/>
      <c r="G322" s="352"/>
      <c r="H322" s="315"/>
      <c r="I322" s="315"/>
    </row>
    <row r="323" spans="2:10" s="236" customFormat="1" hidden="1" outlineLevel="2">
      <c r="C323" s="223"/>
      <c r="D323" s="288" t="s">
        <v>206</v>
      </c>
      <c r="E323" s="290"/>
      <c r="F323" s="297"/>
      <c r="G323" s="352"/>
      <c r="H323" s="315"/>
      <c r="I323" s="315"/>
    </row>
    <row r="324" spans="2:10" s="236" customFormat="1" ht="13.5" hidden="1" outlineLevel="1" collapsed="1" thickBot="1">
      <c r="B324" s="285"/>
      <c r="C324" s="223"/>
      <c r="D324" s="277"/>
      <c r="E324" s="286"/>
      <c r="F324" s="296"/>
      <c r="G324" s="352"/>
      <c r="H324" s="315"/>
      <c r="I324" s="315"/>
    </row>
    <row r="325" spans="2:10" s="236" customFormat="1" ht="38.25" hidden="1" outlineLevel="1">
      <c r="C325" s="223"/>
      <c r="D325" s="288"/>
      <c r="E325" s="291" t="s">
        <v>559</v>
      </c>
      <c r="F325" s="297"/>
      <c r="G325" s="352"/>
      <c r="H325" s="315"/>
      <c r="I325" s="315"/>
    </row>
    <row r="326" spans="2:10" ht="409.5" hidden="1" outlineLevel="1">
      <c r="D326" s="299"/>
      <c r="E326" s="293" t="s">
        <v>619</v>
      </c>
      <c r="F326" s="296"/>
      <c r="G326" s="351"/>
      <c r="J326" s="332"/>
    </row>
    <row r="327" spans="2:10" ht="229.5" hidden="1" outlineLevel="2">
      <c r="E327" s="293" t="s">
        <v>560</v>
      </c>
      <c r="G327" s="351"/>
    </row>
    <row r="328" spans="2:10" ht="267.75" hidden="1" outlineLevel="2">
      <c r="E328" s="293" t="s">
        <v>565</v>
      </c>
      <c r="G328" s="351"/>
    </row>
    <row r="329" spans="2:10" ht="255" hidden="1" outlineLevel="2">
      <c r="E329" s="293" t="s">
        <v>561</v>
      </c>
      <c r="G329" s="351"/>
    </row>
    <row r="330" spans="2:10" ht="216.75" hidden="1" outlineLevel="2">
      <c r="E330" s="293" t="s">
        <v>562</v>
      </c>
      <c r="G330" s="351"/>
    </row>
    <row r="331" spans="2:10" collapsed="1">
      <c r="G331" s="351"/>
    </row>
    <row r="332" spans="2:10" ht="18">
      <c r="D332" s="280">
        <v>11</v>
      </c>
      <c r="E332" s="281" t="s">
        <v>37</v>
      </c>
      <c r="G332" s="260" t="s">
        <v>685</v>
      </c>
    </row>
    <row r="333" spans="2:10" ht="13.5" thickBot="1">
      <c r="G333" s="351"/>
    </row>
    <row r="334" spans="2:10" ht="26.25" thickBot="1">
      <c r="B334" s="282"/>
      <c r="D334" s="299" t="s">
        <v>7</v>
      </c>
      <c r="E334" s="298" t="s">
        <v>709</v>
      </c>
      <c r="F334" s="297"/>
      <c r="G334" s="260" t="s">
        <v>685</v>
      </c>
      <c r="J334" s="321" t="s">
        <v>477</v>
      </c>
    </row>
    <row r="335" spans="2:10" s="236" customFormat="1">
      <c r="B335" s="285"/>
      <c r="C335" s="223"/>
      <c r="D335" s="277"/>
      <c r="E335" s="286" t="s">
        <v>224</v>
      </c>
      <c r="F335" s="296"/>
      <c r="G335" s="352"/>
      <c r="H335" s="315"/>
      <c r="I335" s="315"/>
    </row>
    <row r="336" spans="2:10" s="236" customFormat="1" hidden="1" outlineLevel="2">
      <c r="C336" s="223"/>
      <c r="D336" s="288" t="s">
        <v>69</v>
      </c>
      <c r="E336" s="289"/>
      <c r="F336" s="297"/>
      <c r="G336" s="352"/>
      <c r="H336" s="315"/>
      <c r="I336" s="315"/>
    </row>
    <row r="337" spans="2:9" s="236" customFormat="1" hidden="1" outlineLevel="2">
      <c r="B337" s="285"/>
      <c r="C337" s="223"/>
      <c r="D337" s="277"/>
      <c r="E337" s="286"/>
      <c r="F337" s="296"/>
      <c r="G337" s="352"/>
      <c r="H337" s="315"/>
      <c r="I337" s="315"/>
    </row>
    <row r="338" spans="2:9" s="236" customFormat="1" hidden="1" outlineLevel="2">
      <c r="C338" s="223"/>
      <c r="D338" s="288" t="s">
        <v>70</v>
      </c>
      <c r="E338" s="289"/>
      <c r="F338" s="297"/>
      <c r="G338" s="352"/>
      <c r="H338" s="315"/>
      <c r="I338" s="315"/>
    </row>
    <row r="339" spans="2:9" s="236" customFormat="1" hidden="1" outlineLevel="2">
      <c r="B339" s="285"/>
      <c r="C339" s="223"/>
      <c r="D339" s="277"/>
      <c r="E339" s="286"/>
      <c r="F339" s="296"/>
      <c r="G339" s="352"/>
      <c r="H339" s="315"/>
      <c r="I339" s="315"/>
    </row>
    <row r="340" spans="2:9" s="236" customFormat="1" hidden="1" outlineLevel="2">
      <c r="C340" s="223"/>
      <c r="D340" s="288" t="s">
        <v>207</v>
      </c>
      <c r="E340" s="290"/>
      <c r="F340" s="297"/>
      <c r="G340" s="352"/>
      <c r="H340" s="315"/>
      <c r="I340" s="315"/>
    </row>
    <row r="341" spans="2:9" s="236" customFormat="1" hidden="1" outlineLevel="2">
      <c r="B341" s="285"/>
      <c r="C341" s="223"/>
      <c r="D341" s="277"/>
      <c r="E341" s="286"/>
      <c r="F341" s="296"/>
      <c r="G341" s="352"/>
      <c r="H341" s="315"/>
      <c r="I341" s="315"/>
    </row>
    <row r="342" spans="2:9" s="236" customFormat="1" hidden="1" outlineLevel="2">
      <c r="C342" s="223"/>
      <c r="D342" s="288" t="s">
        <v>206</v>
      </c>
      <c r="E342" s="290"/>
      <c r="F342" s="297"/>
      <c r="G342" s="352"/>
      <c r="H342" s="315"/>
      <c r="I342" s="315"/>
    </row>
    <row r="343" spans="2:9" ht="13.5" hidden="1" outlineLevel="1" collapsed="1" thickBot="1">
      <c r="E343" s="286"/>
      <c r="F343" s="296"/>
      <c r="G343" s="351"/>
    </row>
    <row r="344" spans="2:9" ht="39" hidden="1" outlineLevel="1" thickBot="1">
      <c r="E344" s="291" t="s">
        <v>559</v>
      </c>
      <c r="F344" s="296"/>
      <c r="G344" s="351"/>
    </row>
    <row r="345" spans="2:9" ht="280.5" hidden="1" outlineLevel="1">
      <c r="D345" s="299"/>
      <c r="E345" s="291" t="s">
        <v>620</v>
      </c>
      <c r="F345" s="296"/>
      <c r="G345" s="351"/>
    </row>
    <row r="346" spans="2:9" ht="229.5" hidden="1" outlineLevel="2">
      <c r="E346" s="293" t="s">
        <v>560</v>
      </c>
      <c r="G346" s="351"/>
    </row>
    <row r="347" spans="2:9" ht="267.75" hidden="1" outlineLevel="2">
      <c r="E347" s="293" t="s">
        <v>565</v>
      </c>
      <c r="G347" s="351"/>
    </row>
    <row r="348" spans="2:9" ht="255" hidden="1" outlineLevel="2">
      <c r="E348" s="293" t="s">
        <v>561</v>
      </c>
      <c r="G348" s="351"/>
    </row>
    <row r="349" spans="2:9" ht="102" hidden="1" customHeight="1" outlineLevel="2">
      <c r="E349" s="293" t="s">
        <v>562</v>
      </c>
      <c r="G349" s="351"/>
    </row>
    <row r="350" spans="2:9" ht="13.5" collapsed="1" thickBot="1">
      <c r="G350" s="351"/>
    </row>
    <row r="351" spans="2:9" ht="39" thickBot="1">
      <c r="B351" s="282"/>
      <c r="D351" s="299" t="s">
        <v>8</v>
      </c>
      <c r="E351" s="303" t="s">
        <v>710</v>
      </c>
      <c r="F351" s="297"/>
      <c r="G351" s="260" t="s">
        <v>685</v>
      </c>
    </row>
    <row r="352" spans="2:9" s="236" customFormat="1">
      <c r="B352" s="285"/>
      <c r="C352" s="223"/>
      <c r="D352" s="277"/>
      <c r="E352" s="286" t="s">
        <v>138</v>
      </c>
      <c r="F352" s="296"/>
      <c r="G352" s="352"/>
      <c r="H352" s="315"/>
      <c r="I352" s="315"/>
    </row>
    <row r="353" spans="2:9" s="236" customFormat="1" hidden="1" outlineLevel="2">
      <c r="C353" s="223"/>
      <c r="D353" s="288" t="s">
        <v>69</v>
      </c>
      <c r="E353" s="289"/>
      <c r="F353" s="297"/>
      <c r="G353" s="352"/>
      <c r="H353" s="315"/>
      <c r="I353" s="315"/>
    </row>
    <row r="354" spans="2:9" s="236" customFormat="1" hidden="1" outlineLevel="2">
      <c r="B354" s="285"/>
      <c r="C354" s="223"/>
      <c r="D354" s="277"/>
      <c r="E354" s="286"/>
      <c r="F354" s="296"/>
      <c r="G354" s="352"/>
      <c r="H354" s="315"/>
      <c r="I354" s="315"/>
    </row>
    <row r="355" spans="2:9" s="236" customFormat="1" hidden="1" outlineLevel="2">
      <c r="C355" s="223"/>
      <c r="D355" s="288" t="s">
        <v>70</v>
      </c>
      <c r="E355" s="289"/>
      <c r="F355" s="297"/>
      <c r="G355" s="352"/>
      <c r="H355" s="315"/>
      <c r="I355" s="315"/>
    </row>
    <row r="356" spans="2:9" s="236" customFormat="1" hidden="1" outlineLevel="2">
      <c r="B356" s="285"/>
      <c r="C356" s="223"/>
      <c r="D356" s="277"/>
      <c r="E356" s="286"/>
      <c r="F356" s="296"/>
      <c r="G356" s="352"/>
      <c r="H356" s="315"/>
      <c r="I356" s="315"/>
    </row>
    <row r="357" spans="2:9" s="236" customFormat="1" hidden="1" outlineLevel="2">
      <c r="C357" s="223"/>
      <c r="D357" s="288" t="s">
        <v>207</v>
      </c>
      <c r="E357" s="290"/>
      <c r="F357" s="297"/>
      <c r="G357" s="352"/>
      <c r="H357" s="315"/>
      <c r="I357" s="315"/>
    </row>
    <row r="358" spans="2:9" s="236" customFormat="1" hidden="1" outlineLevel="2">
      <c r="B358" s="285"/>
      <c r="C358" s="223"/>
      <c r="D358" s="277"/>
      <c r="E358" s="286"/>
      <c r="F358" s="296"/>
      <c r="G358" s="352"/>
      <c r="H358" s="315"/>
      <c r="I358" s="315"/>
    </row>
    <row r="359" spans="2:9" s="236" customFormat="1" hidden="1" outlineLevel="2">
      <c r="C359" s="223"/>
      <c r="D359" s="288" t="s">
        <v>206</v>
      </c>
      <c r="E359" s="290"/>
      <c r="F359" s="297"/>
      <c r="G359" s="352"/>
      <c r="H359" s="315"/>
      <c r="I359" s="315"/>
    </row>
    <row r="360" spans="2:9" ht="13.5" hidden="1" outlineLevel="1" collapsed="1" thickBot="1">
      <c r="E360" s="286"/>
      <c r="F360" s="296"/>
      <c r="G360" s="351"/>
    </row>
    <row r="361" spans="2:9" ht="39" hidden="1" outlineLevel="1" thickBot="1">
      <c r="E361" s="291" t="s">
        <v>559</v>
      </c>
      <c r="F361" s="296"/>
      <c r="G361" s="351"/>
    </row>
    <row r="362" spans="2:9" ht="267.75" hidden="1" outlineLevel="1">
      <c r="E362" s="291" t="s">
        <v>567</v>
      </c>
      <c r="F362" s="296"/>
      <c r="G362" s="351"/>
    </row>
    <row r="363" spans="2:9" ht="229.5" hidden="1" outlineLevel="2">
      <c r="E363" s="293" t="s">
        <v>560</v>
      </c>
      <c r="G363" s="351"/>
    </row>
    <row r="364" spans="2:9" ht="267.75" hidden="1" outlineLevel="2">
      <c r="E364" s="293" t="s">
        <v>565</v>
      </c>
      <c r="G364" s="351"/>
    </row>
    <row r="365" spans="2:9" ht="255" hidden="1" outlineLevel="2">
      <c r="E365" s="293" t="s">
        <v>561</v>
      </c>
      <c r="G365" s="351"/>
    </row>
    <row r="366" spans="2:9" ht="216.75" hidden="1" outlineLevel="2">
      <c r="E366" s="293" t="s">
        <v>562</v>
      </c>
      <c r="G366" s="351"/>
    </row>
    <row r="367" spans="2:9" ht="13.5" collapsed="1" thickBot="1">
      <c r="G367" s="351"/>
    </row>
    <row r="368" spans="2:9" ht="26.25" thickBot="1">
      <c r="B368" s="282"/>
      <c r="D368" s="299" t="s">
        <v>9</v>
      </c>
      <c r="E368" s="303" t="s">
        <v>711</v>
      </c>
      <c r="F368" s="297"/>
      <c r="G368" s="260" t="s">
        <v>685</v>
      </c>
    </row>
    <row r="369" spans="2:9" s="236" customFormat="1">
      <c r="B369" s="285"/>
      <c r="C369" s="223"/>
      <c r="D369" s="277"/>
      <c r="E369" s="286" t="s">
        <v>139</v>
      </c>
      <c r="F369" s="296"/>
      <c r="G369" s="352"/>
      <c r="H369" s="315"/>
      <c r="I369" s="315"/>
    </row>
    <row r="370" spans="2:9" s="236" customFormat="1" hidden="1" outlineLevel="2">
      <c r="C370" s="223"/>
      <c r="D370" s="288" t="s">
        <v>69</v>
      </c>
      <c r="E370" s="289"/>
      <c r="F370" s="297"/>
      <c r="G370" s="352"/>
      <c r="H370" s="315"/>
      <c r="I370" s="315"/>
    </row>
    <row r="371" spans="2:9" s="236" customFormat="1" hidden="1" outlineLevel="2">
      <c r="B371" s="285"/>
      <c r="C371" s="223"/>
      <c r="D371" s="277"/>
      <c r="E371" s="286"/>
      <c r="F371" s="296"/>
      <c r="G371" s="352"/>
      <c r="H371" s="315"/>
      <c r="I371" s="315"/>
    </row>
    <row r="372" spans="2:9" s="236" customFormat="1" hidden="1" outlineLevel="2">
      <c r="C372" s="223"/>
      <c r="D372" s="288" t="s">
        <v>70</v>
      </c>
      <c r="E372" s="289"/>
      <c r="F372" s="297"/>
      <c r="G372" s="352"/>
      <c r="H372" s="315"/>
      <c r="I372" s="315"/>
    </row>
    <row r="373" spans="2:9" s="236" customFormat="1" hidden="1" outlineLevel="2">
      <c r="B373" s="285"/>
      <c r="C373" s="223"/>
      <c r="D373" s="277"/>
      <c r="E373" s="286"/>
      <c r="F373" s="296"/>
      <c r="G373" s="352"/>
      <c r="H373" s="315"/>
      <c r="I373" s="315"/>
    </row>
    <row r="374" spans="2:9" s="236" customFormat="1" hidden="1" outlineLevel="2">
      <c r="C374" s="223"/>
      <c r="D374" s="288" t="s">
        <v>207</v>
      </c>
      <c r="E374" s="290"/>
      <c r="F374" s="297"/>
      <c r="G374" s="352"/>
      <c r="H374" s="315"/>
      <c r="I374" s="315"/>
    </row>
    <row r="375" spans="2:9" s="236" customFormat="1" hidden="1" outlineLevel="2">
      <c r="B375" s="285"/>
      <c r="C375" s="223"/>
      <c r="D375" s="277"/>
      <c r="E375" s="286"/>
      <c r="F375" s="296"/>
      <c r="G375" s="352"/>
      <c r="H375" s="315"/>
      <c r="I375" s="315"/>
    </row>
    <row r="376" spans="2:9" s="236" customFormat="1" hidden="1" outlineLevel="2">
      <c r="C376" s="223"/>
      <c r="D376" s="288" t="s">
        <v>206</v>
      </c>
      <c r="E376" s="290"/>
      <c r="F376" s="297"/>
      <c r="G376" s="352"/>
      <c r="H376" s="315"/>
      <c r="I376" s="315"/>
    </row>
    <row r="377" spans="2:9" ht="13.5" hidden="1" outlineLevel="1" collapsed="1" thickBot="1">
      <c r="E377" s="286"/>
      <c r="F377" s="296"/>
      <c r="G377" s="351"/>
    </row>
    <row r="378" spans="2:9" ht="38.25" hidden="1" outlineLevel="1">
      <c r="E378" s="291" t="s">
        <v>559</v>
      </c>
      <c r="F378" s="296"/>
      <c r="G378" s="351"/>
    </row>
    <row r="379" spans="2:9" ht="242.25" hidden="1" outlineLevel="1">
      <c r="E379" s="293" t="s">
        <v>568</v>
      </c>
      <c r="F379" s="296"/>
      <c r="G379" s="351"/>
    </row>
    <row r="380" spans="2:9" ht="229.5" hidden="1" outlineLevel="2">
      <c r="E380" s="293" t="s">
        <v>560</v>
      </c>
      <c r="G380" s="351"/>
    </row>
    <row r="381" spans="2:9" ht="267.75" hidden="1" outlineLevel="2">
      <c r="E381" s="293" t="s">
        <v>565</v>
      </c>
      <c r="G381" s="351"/>
    </row>
    <row r="382" spans="2:9" ht="255" hidden="1" outlineLevel="2">
      <c r="E382" s="293" t="s">
        <v>561</v>
      </c>
      <c r="G382" s="351"/>
    </row>
    <row r="383" spans="2:9" ht="216.75" hidden="1" outlineLevel="2">
      <c r="E383" s="293" t="s">
        <v>562</v>
      </c>
      <c r="G383" s="351"/>
    </row>
    <row r="384" spans="2:9" ht="13.5" collapsed="1" thickBot="1">
      <c r="G384" s="351"/>
    </row>
    <row r="385" spans="2:9" ht="26.25" thickBot="1">
      <c r="B385" s="282"/>
      <c r="D385" s="299" t="s">
        <v>10</v>
      </c>
      <c r="E385" s="283" t="s">
        <v>712</v>
      </c>
      <c r="F385" s="297"/>
      <c r="G385" s="260" t="s">
        <v>685</v>
      </c>
    </row>
    <row r="386" spans="2:9" s="236" customFormat="1">
      <c r="B386" s="285"/>
      <c r="C386" s="223"/>
      <c r="D386" s="277"/>
      <c r="E386" s="286" t="s">
        <v>140</v>
      </c>
      <c r="F386" s="296"/>
      <c r="G386" s="352"/>
      <c r="H386" s="315"/>
      <c r="I386" s="315"/>
    </row>
    <row r="387" spans="2:9" s="236" customFormat="1" hidden="1" outlineLevel="2">
      <c r="C387" s="223"/>
      <c r="D387" s="288" t="s">
        <v>69</v>
      </c>
      <c r="E387" s="289"/>
      <c r="F387" s="297"/>
      <c r="G387" s="352"/>
      <c r="H387" s="315"/>
      <c r="I387" s="315"/>
    </row>
    <row r="388" spans="2:9" s="236" customFormat="1" hidden="1" outlineLevel="2">
      <c r="B388" s="285"/>
      <c r="C388" s="223"/>
      <c r="D388" s="277"/>
      <c r="E388" s="286"/>
      <c r="F388" s="296"/>
      <c r="G388" s="352"/>
      <c r="H388" s="315"/>
      <c r="I388" s="315"/>
    </row>
    <row r="389" spans="2:9" s="236" customFormat="1" hidden="1" outlineLevel="2">
      <c r="C389" s="223"/>
      <c r="D389" s="288" t="s">
        <v>70</v>
      </c>
      <c r="E389" s="289"/>
      <c r="F389" s="297"/>
      <c r="G389" s="352"/>
      <c r="H389" s="315"/>
      <c r="I389" s="315"/>
    </row>
    <row r="390" spans="2:9" s="236" customFormat="1" hidden="1" outlineLevel="2">
      <c r="B390" s="285"/>
      <c r="C390" s="223"/>
      <c r="D390" s="277"/>
      <c r="E390" s="286"/>
      <c r="F390" s="296"/>
      <c r="G390" s="352"/>
      <c r="H390" s="315"/>
      <c r="I390" s="315"/>
    </row>
    <row r="391" spans="2:9" s="236" customFormat="1" hidden="1" outlineLevel="2">
      <c r="C391" s="223"/>
      <c r="D391" s="288" t="s">
        <v>207</v>
      </c>
      <c r="E391" s="290"/>
      <c r="F391" s="297"/>
      <c r="G391" s="352"/>
      <c r="H391" s="315"/>
      <c r="I391" s="315"/>
    </row>
    <row r="392" spans="2:9" s="236" customFormat="1" hidden="1" outlineLevel="2">
      <c r="B392" s="285"/>
      <c r="C392" s="223"/>
      <c r="D392" s="277"/>
      <c r="E392" s="286"/>
      <c r="F392" s="296"/>
      <c r="G392" s="352"/>
      <c r="H392" s="315"/>
      <c r="I392" s="315"/>
    </row>
    <row r="393" spans="2:9" s="236" customFormat="1" hidden="1" outlineLevel="2">
      <c r="C393" s="223"/>
      <c r="D393" s="288" t="s">
        <v>206</v>
      </c>
      <c r="E393" s="290"/>
      <c r="F393" s="297"/>
      <c r="G393" s="352"/>
      <c r="H393" s="315"/>
      <c r="I393" s="315"/>
    </row>
    <row r="394" spans="2:9" ht="13.5" hidden="1" outlineLevel="1" collapsed="1" thickBot="1">
      <c r="E394" s="286"/>
      <c r="F394" s="296"/>
      <c r="G394" s="351"/>
    </row>
    <row r="395" spans="2:9" ht="38.25" hidden="1" outlineLevel="1">
      <c r="E395" s="291" t="s">
        <v>559</v>
      </c>
      <c r="F395" s="296"/>
      <c r="G395" s="351"/>
    </row>
    <row r="396" spans="2:9" ht="293.25" hidden="1" outlineLevel="1">
      <c r="E396" s="293" t="s">
        <v>580</v>
      </c>
      <c r="F396" s="296"/>
      <c r="G396" s="351"/>
    </row>
    <row r="397" spans="2:9" ht="229.5" hidden="1" outlineLevel="2">
      <c r="E397" s="293" t="s">
        <v>560</v>
      </c>
      <c r="G397" s="351"/>
    </row>
    <row r="398" spans="2:9" ht="267.75" hidden="1" outlineLevel="2">
      <c r="E398" s="293" t="s">
        <v>565</v>
      </c>
      <c r="G398" s="351"/>
    </row>
    <row r="399" spans="2:9" ht="255" hidden="1" outlineLevel="2">
      <c r="E399" s="293" t="s">
        <v>561</v>
      </c>
      <c r="G399" s="351"/>
    </row>
    <row r="400" spans="2:9" ht="216.75" hidden="1" outlineLevel="2">
      <c r="E400" s="293" t="s">
        <v>562</v>
      </c>
      <c r="G400" s="351"/>
    </row>
    <row r="401" spans="2:9" collapsed="1">
      <c r="G401" s="351"/>
    </row>
    <row r="402" spans="2:9" ht="18">
      <c r="D402" s="280">
        <v>12</v>
      </c>
      <c r="E402" s="281" t="s">
        <v>129</v>
      </c>
      <c r="G402" s="260" t="s">
        <v>685</v>
      </c>
    </row>
    <row r="403" spans="2:9" ht="13.5" thickBot="1">
      <c r="G403" s="351"/>
    </row>
    <row r="404" spans="2:9" ht="26.25" thickBot="1">
      <c r="B404" s="282"/>
      <c r="D404" s="299" t="s">
        <v>11</v>
      </c>
      <c r="E404" s="283" t="s">
        <v>713</v>
      </c>
      <c r="F404" s="297"/>
      <c r="G404" s="350"/>
      <c r="H404" s="322" t="s">
        <v>265</v>
      </c>
      <c r="I404" s="322"/>
    </row>
    <row r="405" spans="2:9" s="236" customFormat="1">
      <c r="B405" s="285"/>
      <c r="C405" s="223"/>
      <c r="D405" s="277"/>
      <c r="E405" s="286" t="s">
        <v>141</v>
      </c>
      <c r="F405" s="296"/>
      <c r="G405" s="352"/>
      <c r="H405" s="315"/>
      <c r="I405" s="315"/>
    </row>
    <row r="406" spans="2:9" s="236" customFormat="1" hidden="1" outlineLevel="2">
      <c r="C406" s="223"/>
      <c r="D406" s="288" t="s">
        <v>69</v>
      </c>
      <c r="E406" s="289"/>
      <c r="F406" s="297"/>
      <c r="G406" s="352"/>
      <c r="H406" s="315"/>
      <c r="I406" s="315"/>
    </row>
    <row r="407" spans="2:9" s="236" customFormat="1" hidden="1" outlineLevel="2">
      <c r="B407" s="285"/>
      <c r="C407" s="223"/>
      <c r="D407" s="277"/>
      <c r="E407" s="286"/>
      <c r="F407" s="296"/>
      <c r="G407" s="352"/>
      <c r="H407" s="315"/>
      <c r="I407" s="315"/>
    </row>
    <row r="408" spans="2:9" s="236" customFormat="1" hidden="1" outlineLevel="2">
      <c r="C408" s="223"/>
      <c r="D408" s="288" t="s">
        <v>70</v>
      </c>
      <c r="E408" s="289"/>
      <c r="F408" s="297"/>
      <c r="G408" s="352"/>
      <c r="H408" s="315"/>
      <c r="I408" s="315"/>
    </row>
    <row r="409" spans="2:9" s="236" customFormat="1" hidden="1" outlineLevel="2">
      <c r="B409" s="285"/>
      <c r="C409" s="223"/>
      <c r="D409" s="277"/>
      <c r="E409" s="286"/>
      <c r="F409" s="296"/>
      <c r="G409" s="352"/>
      <c r="H409" s="315"/>
      <c r="I409" s="315"/>
    </row>
    <row r="410" spans="2:9" s="236" customFormat="1" hidden="1" outlineLevel="2">
      <c r="C410" s="223"/>
      <c r="D410" s="288" t="s">
        <v>207</v>
      </c>
      <c r="E410" s="290"/>
      <c r="F410" s="297"/>
      <c r="G410" s="352"/>
      <c r="H410" s="315"/>
      <c r="I410" s="315"/>
    </row>
    <row r="411" spans="2:9" s="236" customFormat="1" hidden="1" outlineLevel="2">
      <c r="B411" s="285"/>
      <c r="C411" s="223"/>
      <c r="D411" s="277"/>
      <c r="E411" s="286"/>
      <c r="F411" s="296"/>
      <c r="G411" s="352"/>
      <c r="H411" s="315"/>
      <c r="I411" s="315"/>
    </row>
    <row r="412" spans="2:9" s="236" customFormat="1" hidden="1" outlineLevel="2">
      <c r="C412" s="223"/>
      <c r="D412" s="288" t="s">
        <v>206</v>
      </c>
      <c r="E412" s="290"/>
      <c r="F412" s="297"/>
      <c r="G412" s="352"/>
      <c r="H412" s="315"/>
      <c r="I412" s="315"/>
    </row>
    <row r="413" spans="2:9" ht="13.5" hidden="1" outlineLevel="1" collapsed="1" thickBot="1">
      <c r="E413" s="286"/>
      <c r="F413" s="296"/>
      <c r="G413" s="351"/>
    </row>
    <row r="414" spans="2:9" ht="38.25" hidden="1" outlineLevel="1">
      <c r="E414" s="291" t="s">
        <v>559</v>
      </c>
      <c r="F414" s="296"/>
      <c r="G414" s="351"/>
    </row>
    <row r="415" spans="2:9" ht="242.25" hidden="1" outlineLevel="1">
      <c r="E415" s="292" t="s">
        <v>581</v>
      </c>
      <c r="F415" s="296"/>
      <c r="G415" s="351"/>
    </row>
    <row r="416" spans="2:9" ht="229.5" hidden="1" outlineLevel="2">
      <c r="E416" s="293" t="s">
        <v>560</v>
      </c>
      <c r="G416" s="351"/>
    </row>
    <row r="417" spans="2:9" ht="267.75" hidden="1" outlineLevel="2">
      <c r="E417" s="293" t="s">
        <v>565</v>
      </c>
      <c r="G417" s="351"/>
    </row>
    <row r="418" spans="2:9" ht="255" hidden="1" outlineLevel="2">
      <c r="E418" s="293" t="s">
        <v>561</v>
      </c>
      <c r="G418" s="351"/>
    </row>
    <row r="419" spans="2:9" ht="216.75" hidden="1" outlineLevel="2">
      <c r="E419" s="293" t="s">
        <v>562</v>
      </c>
      <c r="G419" s="351"/>
    </row>
    <row r="420" spans="2:9" ht="13.5" collapsed="1" thickBot="1">
      <c r="G420" s="351"/>
    </row>
    <row r="421" spans="2:9" ht="13.5" thickBot="1">
      <c r="B421" s="282"/>
      <c r="D421" s="299" t="s">
        <v>12</v>
      </c>
      <c r="E421" s="303" t="s">
        <v>714</v>
      </c>
      <c r="F421" s="297"/>
      <c r="G421" s="260" t="s">
        <v>685</v>
      </c>
    </row>
    <row r="422" spans="2:9" s="236" customFormat="1">
      <c r="B422" s="285"/>
      <c r="C422" s="223"/>
      <c r="D422" s="277"/>
      <c r="E422" s="286" t="s">
        <v>142</v>
      </c>
      <c r="F422" s="296"/>
      <c r="G422" s="352"/>
      <c r="H422" s="315"/>
      <c r="I422" s="315"/>
    </row>
    <row r="423" spans="2:9" s="236" customFormat="1" hidden="1" outlineLevel="2">
      <c r="C423" s="223"/>
      <c r="D423" s="288" t="s">
        <v>69</v>
      </c>
      <c r="E423" s="289"/>
      <c r="F423" s="297"/>
      <c r="G423" s="352"/>
      <c r="H423" s="315"/>
      <c r="I423" s="315"/>
    </row>
    <row r="424" spans="2:9" s="236" customFormat="1" hidden="1" outlineLevel="2">
      <c r="B424" s="285"/>
      <c r="C424" s="223"/>
      <c r="D424" s="277"/>
      <c r="E424" s="286"/>
      <c r="F424" s="296"/>
      <c r="G424" s="352"/>
      <c r="H424" s="315"/>
      <c r="I424" s="315"/>
    </row>
    <row r="425" spans="2:9" s="236" customFormat="1" hidden="1" outlineLevel="2">
      <c r="C425" s="223"/>
      <c r="D425" s="288" t="s">
        <v>70</v>
      </c>
      <c r="E425" s="289"/>
      <c r="F425" s="297"/>
      <c r="G425" s="352"/>
      <c r="H425" s="315"/>
      <c r="I425" s="315"/>
    </row>
    <row r="426" spans="2:9" s="236" customFormat="1" hidden="1" outlineLevel="2">
      <c r="B426" s="285"/>
      <c r="C426" s="223"/>
      <c r="D426" s="277"/>
      <c r="E426" s="286"/>
      <c r="F426" s="296"/>
      <c r="G426" s="352"/>
      <c r="H426" s="315"/>
      <c r="I426" s="315"/>
    </row>
    <row r="427" spans="2:9" s="236" customFormat="1" hidden="1" outlineLevel="2">
      <c r="C427" s="223"/>
      <c r="D427" s="288" t="s">
        <v>207</v>
      </c>
      <c r="E427" s="290"/>
      <c r="F427" s="297"/>
      <c r="G427" s="352"/>
      <c r="H427" s="315"/>
      <c r="I427" s="315"/>
    </row>
    <row r="428" spans="2:9" s="236" customFormat="1" hidden="1" outlineLevel="2">
      <c r="B428" s="285"/>
      <c r="C428" s="223"/>
      <c r="D428" s="277"/>
      <c r="E428" s="286"/>
      <c r="F428" s="296"/>
      <c r="G428" s="352"/>
      <c r="H428" s="315"/>
      <c r="I428" s="315"/>
    </row>
    <row r="429" spans="2:9" s="236" customFormat="1" hidden="1" outlineLevel="2">
      <c r="C429" s="223"/>
      <c r="D429" s="288" t="s">
        <v>206</v>
      </c>
      <c r="E429" s="290"/>
      <c r="F429" s="297"/>
      <c r="G429" s="352"/>
      <c r="H429" s="315"/>
      <c r="I429" s="315"/>
    </row>
    <row r="430" spans="2:9" ht="13.5" hidden="1" outlineLevel="1" collapsed="1" thickBot="1">
      <c r="E430" s="286"/>
      <c r="F430" s="296"/>
      <c r="G430" s="351"/>
    </row>
    <row r="431" spans="2:9" ht="38.25" hidden="1" outlineLevel="1">
      <c r="E431" s="291" t="s">
        <v>559</v>
      </c>
      <c r="F431" s="296"/>
      <c r="G431" s="351"/>
    </row>
    <row r="432" spans="2:9" ht="229.5" hidden="1" outlineLevel="1">
      <c r="E432" s="292" t="s">
        <v>621</v>
      </c>
      <c r="F432" s="296"/>
      <c r="G432" s="351"/>
    </row>
    <row r="433" spans="2:9" ht="229.5" hidden="1" outlineLevel="2">
      <c r="E433" s="293" t="s">
        <v>560</v>
      </c>
      <c r="G433" s="351"/>
    </row>
    <row r="434" spans="2:9" ht="267.75" hidden="1" outlineLevel="2">
      <c r="E434" s="293" t="s">
        <v>565</v>
      </c>
      <c r="G434" s="351"/>
    </row>
    <row r="435" spans="2:9" ht="255" hidden="1" outlineLevel="2">
      <c r="E435" s="293" t="s">
        <v>561</v>
      </c>
      <c r="G435" s="351"/>
    </row>
    <row r="436" spans="2:9" ht="216.75" hidden="1" outlineLevel="2">
      <c r="E436" s="293" t="s">
        <v>562</v>
      </c>
      <c r="G436" s="351"/>
    </row>
    <row r="437" spans="2:9" ht="13.5" collapsed="1" thickBot="1">
      <c r="G437" s="351"/>
    </row>
    <row r="438" spans="2:9" ht="26.25" thickBot="1">
      <c r="B438" s="282"/>
      <c r="D438" s="299" t="s">
        <v>13</v>
      </c>
      <c r="E438" s="283" t="s">
        <v>715</v>
      </c>
      <c r="F438" s="297"/>
      <c r="G438" s="260" t="s">
        <v>685</v>
      </c>
      <c r="H438" s="322" t="s">
        <v>266</v>
      </c>
      <c r="I438" s="322"/>
    </row>
    <row r="439" spans="2:9" s="236" customFormat="1">
      <c r="B439" s="285"/>
      <c r="C439" s="223"/>
      <c r="D439" s="277"/>
      <c r="E439" s="286" t="s">
        <v>143</v>
      </c>
      <c r="F439" s="296"/>
      <c r="G439" s="352"/>
      <c r="H439" s="315"/>
      <c r="I439" s="315"/>
    </row>
    <row r="440" spans="2:9" s="236" customFormat="1" hidden="1" outlineLevel="2">
      <c r="C440" s="223"/>
      <c r="D440" s="288" t="s">
        <v>69</v>
      </c>
      <c r="E440" s="289"/>
      <c r="F440" s="297"/>
      <c r="G440" s="352"/>
      <c r="H440" s="315"/>
      <c r="I440" s="315"/>
    </row>
    <row r="441" spans="2:9" s="236" customFormat="1" hidden="1" outlineLevel="2">
      <c r="B441" s="285"/>
      <c r="C441" s="223"/>
      <c r="D441" s="277"/>
      <c r="E441" s="286"/>
      <c r="F441" s="296"/>
      <c r="G441" s="352"/>
      <c r="H441" s="315"/>
      <c r="I441" s="315"/>
    </row>
    <row r="442" spans="2:9" s="236" customFormat="1" hidden="1" outlineLevel="2">
      <c r="C442" s="223"/>
      <c r="D442" s="288" t="s">
        <v>70</v>
      </c>
      <c r="E442" s="289"/>
      <c r="F442" s="297"/>
      <c r="G442" s="352"/>
      <c r="H442" s="315"/>
      <c r="I442" s="315"/>
    </row>
    <row r="443" spans="2:9" s="236" customFormat="1" hidden="1" outlineLevel="2">
      <c r="B443" s="285"/>
      <c r="C443" s="223"/>
      <c r="D443" s="277"/>
      <c r="E443" s="286"/>
      <c r="F443" s="296"/>
      <c r="G443" s="352"/>
      <c r="H443" s="315"/>
      <c r="I443" s="315"/>
    </row>
    <row r="444" spans="2:9" s="236" customFormat="1" hidden="1" outlineLevel="2">
      <c r="C444" s="223"/>
      <c r="D444" s="288" t="s">
        <v>207</v>
      </c>
      <c r="E444" s="290"/>
      <c r="F444" s="297"/>
      <c r="G444" s="352"/>
      <c r="H444" s="315"/>
      <c r="I444" s="315"/>
    </row>
    <row r="445" spans="2:9" s="236" customFormat="1" hidden="1" outlineLevel="2">
      <c r="B445" s="285"/>
      <c r="C445" s="223"/>
      <c r="D445" s="277"/>
      <c r="E445" s="286"/>
      <c r="F445" s="296"/>
      <c r="G445" s="352"/>
      <c r="H445" s="315"/>
      <c r="I445" s="315"/>
    </row>
    <row r="446" spans="2:9" s="236" customFormat="1" hidden="1" outlineLevel="2">
      <c r="C446" s="223"/>
      <c r="D446" s="288" t="s">
        <v>206</v>
      </c>
      <c r="E446" s="290"/>
      <c r="F446" s="297"/>
      <c r="G446" s="352"/>
      <c r="H446" s="315"/>
      <c r="I446" s="315"/>
    </row>
    <row r="447" spans="2:9" ht="13.5" hidden="1" outlineLevel="1" collapsed="1" thickBot="1">
      <c r="E447" s="286"/>
      <c r="F447" s="296"/>
      <c r="G447" s="351"/>
    </row>
    <row r="448" spans="2:9" ht="38.25" hidden="1" outlineLevel="1">
      <c r="E448" s="291" t="s">
        <v>559</v>
      </c>
      <c r="F448" s="296"/>
      <c r="G448" s="351"/>
    </row>
    <row r="449" spans="2:9" ht="318.75" hidden="1" outlineLevel="1">
      <c r="E449" s="292" t="s">
        <v>582</v>
      </c>
      <c r="F449" s="296"/>
      <c r="G449" s="351"/>
    </row>
    <row r="450" spans="2:9" ht="229.5" hidden="1" outlineLevel="2">
      <c r="E450" s="293" t="s">
        <v>560</v>
      </c>
      <c r="G450" s="351"/>
    </row>
    <row r="451" spans="2:9" ht="267.75" hidden="1" outlineLevel="2">
      <c r="E451" s="293" t="s">
        <v>565</v>
      </c>
      <c r="G451" s="351"/>
    </row>
    <row r="452" spans="2:9" ht="255" hidden="1" outlineLevel="2">
      <c r="E452" s="293" t="s">
        <v>561</v>
      </c>
      <c r="G452" s="351"/>
    </row>
    <row r="453" spans="2:9" ht="216.75" hidden="1" outlineLevel="2">
      <c r="E453" s="293" t="s">
        <v>562</v>
      </c>
      <c r="G453" s="351"/>
    </row>
    <row r="454" spans="2:9" ht="13.5" collapsed="1" thickBot="1">
      <c r="G454" s="351"/>
    </row>
    <row r="455" spans="2:9" ht="13.5" thickBot="1">
      <c r="B455" s="282"/>
      <c r="D455" s="299" t="s">
        <v>110</v>
      </c>
      <c r="E455" s="283" t="s">
        <v>716</v>
      </c>
      <c r="F455" s="297"/>
      <c r="G455" s="260" t="s">
        <v>685</v>
      </c>
      <c r="H455" s="322" t="s">
        <v>267</v>
      </c>
      <c r="I455" s="322"/>
    </row>
    <row r="456" spans="2:9" s="236" customFormat="1">
      <c r="B456" s="285"/>
      <c r="C456" s="223"/>
      <c r="D456" s="277"/>
      <c r="E456" s="286" t="s">
        <v>144</v>
      </c>
      <c r="F456" s="296"/>
      <c r="G456" s="352"/>
      <c r="H456" s="315"/>
      <c r="I456" s="315"/>
    </row>
    <row r="457" spans="2:9" s="236" customFormat="1" hidden="1" outlineLevel="2">
      <c r="C457" s="223"/>
      <c r="D457" s="288" t="s">
        <v>69</v>
      </c>
      <c r="E457" s="289"/>
      <c r="F457" s="297"/>
      <c r="G457" s="352"/>
      <c r="H457" s="315"/>
      <c r="I457" s="315"/>
    </row>
    <row r="458" spans="2:9" s="236" customFormat="1" hidden="1" outlineLevel="2">
      <c r="B458" s="285"/>
      <c r="C458" s="223"/>
      <c r="D458" s="277"/>
      <c r="E458" s="286"/>
      <c r="F458" s="296"/>
      <c r="G458" s="352"/>
      <c r="H458" s="315"/>
      <c r="I458" s="315"/>
    </row>
    <row r="459" spans="2:9" s="236" customFormat="1" hidden="1" outlineLevel="2">
      <c r="C459" s="223"/>
      <c r="D459" s="288" t="s">
        <v>70</v>
      </c>
      <c r="E459" s="289"/>
      <c r="F459" s="297"/>
      <c r="G459" s="352"/>
      <c r="H459" s="315"/>
      <c r="I459" s="315"/>
    </row>
    <row r="460" spans="2:9" s="236" customFormat="1" hidden="1" outlineLevel="2">
      <c r="B460" s="285"/>
      <c r="C460" s="223"/>
      <c r="D460" s="277"/>
      <c r="E460" s="286"/>
      <c r="F460" s="296"/>
      <c r="G460" s="352"/>
      <c r="H460" s="315"/>
      <c r="I460" s="315"/>
    </row>
    <row r="461" spans="2:9" s="236" customFormat="1" hidden="1" outlineLevel="2">
      <c r="C461" s="223"/>
      <c r="D461" s="288" t="s">
        <v>207</v>
      </c>
      <c r="E461" s="290"/>
      <c r="F461" s="297"/>
      <c r="G461" s="352"/>
      <c r="H461" s="315"/>
      <c r="I461" s="315"/>
    </row>
    <row r="462" spans="2:9" s="236" customFormat="1" hidden="1" outlineLevel="2">
      <c r="B462" s="285"/>
      <c r="C462" s="223"/>
      <c r="D462" s="277"/>
      <c r="E462" s="286"/>
      <c r="F462" s="296"/>
      <c r="G462" s="352"/>
      <c r="H462" s="315"/>
      <c r="I462" s="315"/>
    </row>
    <row r="463" spans="2:9" s="236" customFormat="1" hidden="1" outlineLevel="2">
      <c r="C463" s="223"/>
      <c r="D463" s="288" t="s">
        <v>206</v>
      </c>
      <c r="E463" s="290"/>
      <c r="F463" s="297"/>
      <c r="G463" s="352"/>
      <c r="H463" s="315"/>
      <c r="I463" s="315"/>
    </row>
    <row r="464" spans="2:9" ht="13.5" hidden="1" outlineLevel="1" collapsed="1" thickBot="1">
      <c r="E464" s="286"/>
      <c r="F464" s="296"/>
      <c r="G464" s="351"/>
    </row>
    <row r="465" spans="2:9" ht="38.25" hidden="1" outlineLevel="1">
      <c r="E465" s="291" t="s">
        <v>559</v>
      </c>
      <c r="F465" s="296"/>
      <c r="G465" s="351"/>
    </row>
    <row r="466" spans="2:9" ht="306" hidden="1" outlineLevel="1">
      <c r="E466" s="292" t="s">
        <v>583</v>
      </c>
      <c r="F466" s="296"/>
      <c r="G466" s="351"/>
    </row>
    <row r="467" spans="2:9" ht="229.5" hidden="1" outlineLevel="2">
      <c r="E467" s="293" t="s">
        <v>560</v>
      </c>
      <c r="G467" s="351"/>
    </row>
    <row r="468" spans="2:9" ht="267.75" hidden="1" outlineLevel="2">
      <c r="E468" s="293" t="s">
        <v>565</v>
      </c>
      <c r="G468" s="351"/>
    </row>
    <row r="469" spans="2:9" ht="255" hidden="1" outlineLevel="2">
      <c r="E469" s="293" t="s">
        <v>561</v>
      </c>
      <c r="G469" s="351"/>
    </row>
    <row r="470" spans="2:9" ht="216.75" hidden="1" outlineLevel="2">
      <c r="E470" s="293" t="s">
        <v>562</v>
      </c>
      <c r="G470" s="351"/>
    </row>
    <row r="471" spans="2:9" ht="13.5" collapsed="1" thickBot="1">
      <c r="G471" s="351"/>
    </row>
    <row r="472" spans="2:9" ht="26.25" thickBot="1">
      <c r="B472" s="237"/>
      <c r="D472" s="299" t="s">
        <v>95</v>
      </c>
      <c r="E472" s="303" t="s">
        <v>717</v>
      </c>
      <c r="F472" s="297"/>
      <c r="G472" s="260" t="s">
        <v>685</v>
      </c>
    </row>
    <row r="473" spans="2:9" s="236" customFormat="1">
      <c r="B473" s="285"/>
      <c r="C473" s="223"/>
      <c r="D473" s="277"/>
      <c r="E473" s="286" t="s">
        <v>225</v>
      </c>
      <c r="F473" s="296"/>
      <c r="G473" s="352"/>
      <c r="H473" s="315"/>
      <c r="I473" s="315"/>
    </row>
    <row r="474" spans="2:9" s="236" customFormat="1" hidden="1" outlineLevel="2">
      <c r="C474" s="223"/>
      <c r="D474" s="288" t="s">
        <v>69</v>
      </c>
      <c r="E474" s="289"/>
      <c r="F474" s="297"/>
      <c r="G474" s="352"/>
      <c r="H474" s="315"/>
      <c r="I474" s="315"/>
    </row>
    <row r="475" spans="2:9" s="236" customFormat="1" hidden="1" outlineLevel="2">
      <c r="B475" s="285"/>
      <c r="C475" s="223"/>
      <c r="D475" s="277"/>
      <c r="E475" s="286"/>
      <c r="F475" s="296"/>
      <c r="G475" s="352"/>
      <c r="H475" s="315"/>
      <c r="I475" s="315"/>
    </row>
    <row r="476" spans="2:9" s="236" customFormat="1" hidden="1" outlineLevel="2">
      <c r="C476" s="223"/>
      <c r="D476" s="288" t="s">
        <v>70</v>
      </c>
      <c r="E476" s="289"/>
      <c r="F476" s="297"/>
      <c r="G476" s="352"/>
      <c r="H476" s="315"/>
      <c r="I476" s="315"/>
    </row>
    <row r="477" spans="2:9" s="236" customFormat="1" hidden="1" outlineLevel="2">
      <c r="B477" s="285"/>
      <c r="C477" s="223"/>
      <c r="D477" s="277"/>
      <c r="E477" s="286"/>
      <c r="F477" s="296"/>
      <c r="G477" s="352"/>
      <c r="H477" s="315"/>
      <c r="I477" s="315"/>
    </row>
    <row r="478" spans="2:9" s="236" customFormat="1" hidden="1" outlineLevel="2">
      <c r="C478" s="223"/>
      <c r="D478" s="288" t="s">
        <v>207</v>
      </c>
      <c r="E478" s="290"/>
      <c r="F478" s="297"/>
      <c r="G478" s="352"/>
      <c r="H478" s="315"/>
      <c r="I478" s="315"/>
    </row>
    <row r="479" spans="2:9" s="236" customFormat="1" hidden="1" outlineLevel="2">
      <c r="B479" s="285"/>
      <c r="C479" s="223"/>
      <c r="D479" s="277"/>
      <c r="E479" s="286"/>
      <c r="F479" s="296"/>
      <c r="G479" s="352"/>
      <c r="H479" s="315"/>
      <c r="I479" s="315"/>
    </row>
    <row r="480" spans="2:9" s="236" customFormat="1" hidden="1" outlineLevel="2">
      <c r="C480" s="223"/>
      <c r="D480" s="288" t="s">
        <v>206</v>
      </c>
      <c r="E480" s="290"/>
      <c r="F480" s="297"/>
      <c r="G480" s="352"/>
      <c r="H480" s="315"/>
      <c r="I480" s="315"/>
    </row>
    <row r="481" spans="2:9" ht="13.5" hidden="1" outlineLevel="1" collapsed="1" thickBot="1">
      <c r="E481" s="286"/>
      <c r="F481" s="296"/>
      <c r="G481" s="351"/>
    </row>
    <row r="482" spans="2:9" ht="38.25" hidden="1" outlineLevel="1">
      <c r="E482" s="291" t="s">
        <v>559</v>
      </c>
      <c r="F482" s="296"/>
      <c r="G482" s="351"/>
    </row>
    <row r="483" spans="2:9" ht="229.5" hidden="1" outlineLevel="1">
      <c r="E483" s="292" t="s">
        <v>584</v>
      </c>
      <c r="F483" s="296"/>
      <c r="G483" s="351"/>
    </row>
    <row r="484" spans="2:9" ht="229.5" hidden="1" outlineLevel="2">
      <c r="E484" s="293" t="s">
        <v>560</v>
      </c>
      <c r="G484" s="351"/>
    </row>
    <row r="485" spans="2:9" ht="267.75" hidden="1" outlineLevel="2">
      <c r="E485" s="293" t="s">
        <v>565</v>
      </c>
      <c r="G485" s="351"/>
    </row>
    <row r="486" spans="2:9" ht="255" hidden="1" outlineLevel="2">
      <c r="E486" s="293" t="s">
        <v>561</v>
      </c>
      <c r="G486" s="351"/>
    </row>
    <row r="487" spans="2:9" ht="216.75" hidden="1" outlineLevel="2">
      <c r="E487" s="293" t="s">
        <v>562</v>
      </c>
      <c r="G487" s="351"/>
    </row>
    <row r="488" spans="2:9" ht="13.5" collapsed="1" thickBot="1">
      <c r="G488" s="351"/>
    </row>
    <row r="489" spans="2:9" ht="26.25" thickBot="1">
      <c r="B489" s="237"/>
      <c r="D489" s="299" t="s">
        <v>112</v>
      </c>
      <c r="E489" s="298" t="s">
        <v>718</v>
      </c>
      <c r="F489" s="297"/>
      <c r="G489" s="260" t="s">
        <v>685</v>
      </c>
    </row>
    <row r="490" spans="2:9" s="236" customFormat="1">
      <c r="B490" s="285"/>
      <c r="C490" s="223"/>
      <c r="D490" s="277"/>
      <c r="E490" s="286" t="s">
        <v>145</v>
      </c>
      <c r="F490" s="296"/>
      <c r="G490" s="352"/>
      <c r="H490" s="315"/>
      <c r="I490" s="315"/>
    </row>
    <row r="491" spans="2:9" s="236" customFormat="1" hidden="1" outlineLevel="2">
      <c r="C491" s="223"/>
      <c r="D491" s="288" t="s">
        <v>69</v>
      </c>
      <c r="E491" s="289"/>
      <c r="F491" s="297"/>
      <c r="G491" s="352"/>
      <c r="H491" s="315"/>
      <c r="I491" s="315"/>
    </row>
    <row r="492" spans="2:9" s="236" customFormat="1" hidden="1" outlineLevel="2">
      <c r="B492" s="285"/>
      <c r="C492" s="223"/>
      <c r="D492" s="277"/>
      <c r="E492" s="286"/>
      <c r="F492" s="296"/>
      <c r="G492" s="352"/>
      <c r="H492" s="315"/>
      <c r="I492" s="315"/>
    </row>
    <row r="493" spans="2:9" s="236" customFormat="1" hidden="1" outlineLevel="2">
      <c r="C493" s="223"/>
      <c r="D493" s="288" t="s">
        <v>70</v>
      </c>
      <c r="E493" s="289"/>
      <c r="F493" s="297"/>
      <c r="G493" s="352"/>
      <c r="H493" s="315"/>
      <c r="I493" s="315"/>
    </row>
    <row r="494" spans="2:9" s="236" customFormat="1" hidden="1" outlineLevel="2">
      <c r="B494" s="285"/>
      <c r="C494" s="223"/>
      <c r="D494" s="277"/>
      <c r="E494" s="286"/>
      <c r="F494" s="296"/>
      <c r="G494" s="352"/>
      <c r="H494" s="315"/>
      <c r="I494" s="315"/>
    </row>
    <row r="495" spans="2:9" s="236" customFormat="1" hidden="1" outlineLevel="2">
      <c r="C495" s="223"/>
      <c r="D495" s="288" t="s">
        <v>207</v>
      </c>
      <c r="E495" s="290"/>
      <c r="F495" s="297"/>
      <c r="G495" s="352"/>
      <c r="H495" s="315"/>
      <c r="I495" s="315"/>
    </row>
    <row r="496" spans="2:9" s="236" customFormat="1" hidden="1" outlineLevel="2">
      <c r="B496" s="285"/>
      <c r="C496" s="223"/>
      <c r="D496" s="277"/>
      <c r="E496" s="286"/>
      <c r="F496" s="296"/>
      <c r="G496" s="352"/>
      <c r="H496" s="315"/>
      <c r="I496" s="315"/>
    </row>
    <row r="497" spans="2:9" s="236" customFormat="1" hidden="1" outlineLevel="2">
      <c r="C497" s="223"/>
      <c r="D497" s="288" t="s">
        <v>206</v>
      </c>
      <c r="E497" s="290"/>
      <c r="F497" s="297"/>
      <c r="G497" s="352"/>
      <c r="H497" s="315"/>
      <c r="I497" s="315"/>
    </row>
    <row r="498" spans="2:9" ht="13.5" hidden="1" outlineLevel="1" collapsed="1" thickBot="1">
      <c r="E498" s="286"/>
      <c r="F498" s="296"/>
      <c r="G498" s="351"/>
    </row>
    <row r="499" spans="2:9" ht="38.25" hidden="1" outlineLevel="1">
      <c r="E499" s="291" t="s">
        <v>559</v>
      </c>
      <c r="F499" s="296"/>
      <c r="G499" s="351"/>
    </row>
    <row r="500" spans="2:9" ht="369.75" hidden="1" outlineLevel="1">
      <c r="D500" s="299"/>
      <c r="E500" s="292" t="s">
        <v>622</v>
      </c>
      <c r="F500" s="296"/>
      <c r="G500" s="351"/>
    </row>
    <row r="501" spans="2:9" ht="229.5" hidden="1" outlineLevel="2">
      <c r="E501" s="293" t="s">
        <v>560</v>
      </c>
      <c r="G501" s="351"/>
    </row>
    <row r="502" spans="2:9" ht="267.75" hidden="1" outlineLevel="2">
      <c r="E502" s="293" t="s">
        <v>565</v>
      </c>
      <c r="G502" s="351"/>
    </row>
    <row r="503" spans="2:9" ht="255" hidden="1" outlineLevel="2">
      <c r="E503" s="293" t="s">
        <v>561</v>
      </c>
      <c r="G503" s="351"/>
    </row>
    <row r="504" spans="2:9" ht="216.75" hidden="1" outlineLevel="2">
      <c r="E504" s="293" t="s">
        <v>562</v>
      </c>
      <c r="G504" s="351"/>
    </row>
    <row r="505" spans="2:9" ht="13.5" collapsed="1" thickBot="1">
      <c r="G505" s="351"/>
    </row>
    <row r="506" spans="2:9" ht="26.25" thickBot="1">
      <c r="B506" s="237"/>
      <c r="D506" s="299" t="s">
        <v>113</v>
      </c>
      <c r="E506" s="283" t="s">
        <v>719</v>
      </c>
      <c r="F506" s="297"/>
      <c r="G506" s="260" t="s">
        <v>685</v>
      </c>
      <c r="H506" s="322" t="s">
        <v>268</v>
      </c>
      <c r="I506" s="322"/>
    </row>
    <row r="507" spans="2:9" s="236" customFormat="1">
      <c r="B507" s="285"/>
      <c r="C507" s="223"/>
      <c r="D507" s="277"/>
      <c r="E507" s="286" t="s">
        <v>146</v>
      </c>
      <c r="F507" s="296"/>
      <c r="G507" s="352"/>
      <c r="H507" s="315"/>
      <c r="I507" s="315"/>
    </row>
    <row r="508" spans="2:9" s="236" customFormat="1" hidden="1" outlineLevel="2">
      <c r="C508" s="223"/>
      <c r="D508" s="288" t="s">
        <v>69</v>
      </c>
      <c r="E508" s="289"/>
      <c r="F508" s="297"/>
      <c r="G508" s="352"/>
      <c r="H508" s="315"/>
      <c r="I508" s="315"/>
    </row>
    <row r="509" spans="2:9" s="236" customFormat="1" hidden="1" outlineLevel="2">
      <c r="B509" s="285"/>
      <c r="C509" s="223"/>
      <c r="D509" s="277"/>
      <c r="E509" s="286"/>
      <c r="F509" s="296"/>
      <c r="G509" s="352"/>
      <c r="H509" s="315"/>
      <c r="I509" s="315"/>
    </row>
    <row r="510" spans="2:9" s="236" customFormat="1" hidden="1" outlineLevel="2">
      <c r="C510" s="223"/>
      <c r="D510" s="288" t="s">
        <v>70</v>
      </c>
      <c r="E510" s="309"/>
      <c r="F510" s="297"/>
      <c r="G510" s="352"/>
      <c r="H510" s="315"/>
      <c r="I510" s="315"/>
    </row>
    <row r="511" spans="2:9" s="236" customFormat="1" hidden="1" outlineLevel="2">
      <c r="B511" s="285"/>
      <c r="C511" s="223"/>
      <c r="D511" s="277"/>
      <c r="E511" s="286"/>
      <c r="F511" s="296"/>
      <c r="G511" s="352"/>
      <c r="H511" s="315"/>
      <c r="I511" s="315"/>
    </row>
    <row r="512" spans="2:9" s="236" customFormat="1" hidden="1" outlineLevel="2">
      <c r="C512" s="223"/>
      <c r="D512" s="288" t="s">
        <v>207</v>
      </c>
      <c r="E512" s="290"/>
      <c r="F512" s="297"/>
      <c r="G512" s="352"/>
      <c r="H512" s="315"/>
      <c r="I512" s="315"/>
    </row>
    <row r="513" spans="2:10" s="236" customFormat="1" hidden="1" outlineLevel="2">
      <c r="B513" s="285"/>
      <c r="C513" s="223"/>
      <c r="D513" s="277"/>
      <c r="E513" s="286"/>
      <c r="F513" s="296"/>
      <c r="G513" s="352"/>
      <c r="H513" s="315"/>
      <c r="I513" s="315"/>
    </row>
    <row r="514" spans="2:10" s="236" customFormat="1" hidden="1" outlineLevel="2">
      <c r="C514" s="223"/>
      <c r="D514" s="288" t="s">
        <v>206</v>
      </c>
      <c r="E514" s="290"/>
      <c r="F514" s="297"/>
      <c r="G514" s="352"/>
      <c r="H514" s="315"/>
      <c r="I514" s="315"/>
    </row>
    <row r="515" spans="2:10" s="236" customFormat="1" ht="13.5" hidden="1" outlineLevel="1" collapsed="1" thickBot="1">
      <c r="B515" s="285"/>
      <c r="C515" s="223"/>
      <c r="D515" s="277"/>
      <c r="E515" s="286"/>
      <c r="F515" s="296"/>
      <c r="G515" s="352"/>
      <c r="H515" s="315"/>
      <c r="I515" s="315"/>
    </row>
    <row r="516" spans="2:10" s="236" customFormat="1" ht="38.25" hidden="1" outlineLevel="1">
      <c r="C516" s="223"/>
      <c r="D516" s="288"/>
      <c r="E516" s="291" t="s">
        <v>559</v>
      </c>
      <c r="F516" s="297"/>
      <c r="G516" s="352"/>
      <c r="H516" s="315"/>
      <c r="I516" s="315"/>
    </row>
    <row r="517" spans="2:10" ht="318.75" hidden="1" outlineLevel="1">
      <c r="E517" s="292" t="s">
        <v>623</v>
      </c>
      <c r="F517" s="296"/>
      <c r="G517" s="351"/>
    </row>
    <row r="518" spans="2:10" ht="229.5" hidden="1" outlineLevel="2">
      <c r="E518" s="293" t="s">
        <v>560</v>
      </c>
      <c r="G518" s="351"/>
    </row>
    <row r="519" spans="2:10" ht="267.75" hidden="1" outlineLevel="2">
      <c r="E519" s="293" t="s">
        <v>565</v>
      </c>
      <c r="G519" s="351"/>
    </row>
    <row r="520" spans="2:10" ht="255" hidden="1" outlineLevel="2">
      <c r="E520" s="293" t="s">
        <v>561</v>
      </c>
      <c r="G520" s="351"/>
    </row>
    <row r="521" spans="2:10" ht="216.75" hidden="1" outlineLevel="2">
      <c r="E521" s="293" t="s">
        <v>562</v>
      </c>
      <c r="G521" s="351"/>
    </row>
    <row r="522" spans="2:10" ht="13.5" collapsed="1" thickBot="1">
      <c r="G522" s="351"/>
    </row>
    <row r="523" spans="2:10" ht="26.25" thickBot="1">
      <c r="B523" s="237"/>
      <c r="D523" s="299" t="s">
        <v>114</v>
      </c>
      <c r="E523" s="295" t="s">
        <v>720</v>
      </c>
      <c r="F523" s="297"/>
      <c r="G523" s="260" t="s">
        <v>685</v>
      </c>
      <c r="J523" s="323"/>
    </row>
    <row r="524" spans="2:10" s="236" customFormat="1">
      <c r="B524" s="285"/>
      <c r="C524" s="223"/>
      <c r="D524" s="277"/>
      <c r="E524" s="286" t="s">
        <v>592</v>
      </c>
      <c r="F524" s="296"/>
      <c r="G524" s="352"/>
      <c r="H524" s="315"/>
      <c r="I524" s="315"/>
    </row>
    <row r="525" spans="2:10" s="236" customFormat="1" hidden="1" outlineLevel="2">
      <c r="C525" s="223"/>
      <c r="D525" s="288" t="s">
        <v>69</v>
      </c>
      <c r="E525" s="289"/>
      <c r="F525" s="297"/>
      <c r="G525" s="352"/>
      <c r="H525" s="315"/>
      <c r="I525" s="315"/>
    </row>
    <row r="526" spans="2:10" s="236" customFormat="1" hidden="1" outlineLevel="2">
      <c r="B526" s="285"/>
      <c r="C526" s="223"/>
      <c r="D526" s="277"/>
      <c r="E526" s="286"/>
      <c r="F526" s="296"/>
      <c r="G526" s="352"/>
      <c r="H526" s="315"/>
      <c r="I526" s="315"/>
    </row>
    <row r="527" spans="2:10" s="236" customFormat="1" hidden="1" outlineLevel="2">
      <c r="C527" s="223"/>
      <c r="D527" s="288" t="s">
        <v>70</v>
      </c>
      <c r="E527" s="289"/>
      <c r="F527" s="297"/>
      <c r="G527" s="352"/>
      <c r="H527" s="315"/>
      <c r="I527" s="315"/>
    </row>
    <row r="528" spans="2:10" s="236" customFormat="1" hidden="1" outlineLevel="2">
      <c r="B528" s="285"/>
      <c r="C528" s="223"/>
      <c r="D528" s="277"/>
      <c r="E528" s="286"/>
      <c r="F528" s="296"/>
      <c r="G528" s="352"/>
      <c r="H528" s="315"/>
      <c r="I528" s="315"/>
    </row>
    <row r="529" spans="2:9" s="236" customFormat="1" hidden="1" outlineLevel="2">
      <c r="C529" s="223"/>
      <c r="D529" s="288" t="s">
        <v>207</v>
      </c>
      <c r="E529" s="290"/>
      <c r="F529" s="297"/>
      <c r="G529" s="352"/>
      <c r="H529" s="315"/>
      <c r="I529" s="315"/>
    </row>
    <row r="530" spans="2:9" s="236" customFormat="1" hidden="1" outlineLevel="2">
      <c r="B530" s="285"/>
      <c r="C530" s="223"/>
      <c r="D530" s="277"/>
      <c r="E530" s="286"/>
      <c r="F530" s="296"/>
      <c r="G530" s="352"/>
      <c r="H530" s="315"/>
      <c r="I530" s="315"/>
    </row>
    <row r="531" spans="2:9" s="236" customFormat="1" hidden="1" outlineLevel="2">
      <c r="C531" s="223"/>
      <c r="D531" s="288" t="s">
        <v>206</v>
      </c>
      <c r="E531" s="290"/>
      <c r="F531" s="297"/>
      <c r="G531" s="352"/>
      <c r="H531" s="315"/>
      <c r="I531" s="315"/>
    </row>
    <row r="532" spans="2:9" ht="13.5" hidden="1" outlineLevel="1" collapsed="1" thickBot="1">
      <c r="E532" s="286"/>
      <c r="F532" s="296"/>
      <c r="G532" s="351"/>
    </row>
    <row r="533" spans="2:9" ht="38.25" hidden="1" outlineLevel="1">
      <c r="E533" s="291" t="s">
        <v>559</v>
      </c>
      <c r="F533" s="296"/>
      <c r="G533" s="351"/>
    </row>
    <row r="534" spans="2:9" ht="242.25" hidden="1" outlineLevel="1">
      <c r="D534" s="299"/>
      <c r="E534" s="292" t="s">
        <v>585</v>
      </c>
      <c r="F534" s="296"/>
      <c r="G534" s="351"/>
    </row>
    <row r="535" spans="2:9" ht="229.5" hidden="1" outlineLevel="2">
      <c r="E535" s="293" t="s">
        <v>560</v>
      </c>
      <c r="G535" s="351"/>
    </row>
    <row r="536" spans="2:9" ht="267.75" hidden="1" outlineLevel="2">
      <c r="E536" s="293" t="s">
        <v>565</v>
      </c>
      <c r="G536" s="351"/>
    </row>
    <row r="537" spans="2:9" ht="255" hidden="1" outlineLevel="2">
      <c r="E537" s="293" t="s">
        <v>561</v>
      </c>
      <c r="G537" s="351"/>
    </row>
    <row r="538" spans="2:9" ht="216.75" hidden="1" outlineLevel="2">
      <c r="E538" s="293" t="s">
        <v>562</v>
      </c>
      <c r="G538" s="351"/>
    </row>
    <row r="539" spans="2:9" collapsed="1">
      <c r="G539" s="351"/>
    </row>
    <row r="540" spans="2:9" ht="18">
      <c r="D540" s="280">
        <v>13</v>
      </c>
      <c r="E540" s="281" t="s">
        <v>96</v>
      </c>
      <c r="G540" s="260" t="s">
        <v>685</v>
      </c>
    </row>
    <row r="541" spans="2:9" ht="13.5" thickBot="1">
      <c r="G541" s="351"/>
    </row>
    <row r="542" spans="2:9" s="256" customFormat="1" ht="26.25" thickBot="1">
      <c r="B542" s="324"/>
      <c r="D542" s="302" t="s">
        <v>14</v>
      </c>
      <c r="E542" s="283" t="s">
        <v>721</v>
      </c>
      <c r="F542" s="283"/>
      <c r="G542" s="260" t="s">
        <v>685</v>
      </c>
      <c r="H542" s="326"/>
      <c r="I542" s="326"/>
    </row>
    <row r="543" spans="2:9" s="257" customFormat="1">
      <c r="B543" s="305"/>
      <c r="C543" s="256"/>
      <c r="D543" s="302"/>
      <c r="E543" s="286" t="s">
        <v>147</v>
      </c>
      <c r="F543" s="306"/>
      <c r="G543" s="353"/>
      <c r="H543" s="328"/>
      <c r="I543" s="328"/>
    </row>
    <row r="544" spans="2:9" s="257" customFormat="1" hidden="1" outlineLevel="2">
      <c r="C544" s="256"/>
      <c r="D544" s="308" t="s">
        <v>69</v>
      </c>
      <c r="E544" s="289"/>
      <c r="F544" s="283"/>
      <c r="G544" s="353"/>
      <c r="H544" s="328"/>
      <c r="I544" s="328"/>
    </row>
    <row r="545" spans="2:9" s="257" customFormat="1" hidden="1" outlineLevel="2">
      <c r="B545" s="305"/>
      <c r="C545" s="256"/>
      <c r="D545" s="302"/>
      <c r="E545" s="286"/>
      <c r="F545" s="306"/>
      <c r="G545" s="353"/>
      <c r="H545" s="328"/>
      <c r="I545" s="328"/>
    </row>
    <row r="546" spans="2:9" s="257" customFormat="1" hidden="1" outlineLevel="2">
      <c r="C546" s="256"/>
      <c r="D546" s="308" t="s">
        <v>70</v>
      </c>
      <c r="E546" s="289"/>
      <c r="F546" s="283"/>
      <c r="G546" s="353"/>
      <c r="H546" s="328"/>
      <c r="I546" s="328"/>
    </row>
    <row r="547" spans="2:9" s="257" customFormat="1" hidden="1" outlineLevel="2">
      <c r="B547" s="305"/>
      <c r="C547" s="256"/>
      <c r="D547" s="302"/>
      <c r="E547" s="286"/>
      <c r="F547" s="306"/>
      <c r="G547" s="353"/>
      <c r="H547" s="328"/>
      <c r="I547" s="328"/>
    </row>
    <row r="548" spans="2:9" s="257" customFormat="1" hidden="1" outlineLevel="2">
      <c r="C548" s="256"/>
      <c r="D548" s="308" t="s">
        <v>207</v>
      </c>
      <c r="E548" s="290"/>
      <c r="F548" s="283"/>
      <c r="G548" s="353"/>
      <c r="H548" s="328"/>
      <c r="I548" s="328"/>
    </row>
    <row r="549" spans="2:9" s="257" customFormat="1" hidden="1" outlineLevel="2">
      <c r="B549" s="305"/>
      <c r="C549" s="256"/>
      <c r="D549" s="302"/>
      <c r="E549" s="286"/>
      <c r="F549" s="306"/>
      <c r="G549" s="353"/>
      <c r="H549" s="328"/>
      <c r="I549" s="328"/>
    </row>
    <row r="550" spans="2:9" s="257" customFormat="1" hidden="1" outlineLevel="2">
      <c r="C550" s="256"/>
      <c r="D550" s="308" t="s">
        <v>206</v>
      </c>
      <c r="E550" s="290"/>
      <c r="F550" s="283"/>
      <c r="G550" s="353"/>
      <c r="H550" s="328"/>
      <c r="I550" s="328"/>
    </row>
    <row r="551" spans="2:9" s="256" customFormat="1" ht="13.5" hidden="1" outlineLevel="1" collapsed="1" thickBot="1">
      <c r="B551" s="310"/>
      <c r="D551" s="302"/>
      <c r="E551" s="286"/>
      <c r="F551" s="306"/>
      <c r="G551" s="354"/>
      <c r="H551" s="326"/>
      <c r="I551" s="326"/>
    </row>
    <row r="552" spans="2:9" s="256" customFormat="1" ht="38.25" hidden="1" outlineLevel="1">
      <c r="B552" s="310"/>
      <c r="D552" s="302"/>
      <c r="E552" s="291" t="s">
        <v>559</v>
      </c>
      <c r="F552" s="306"/>
      <c r="G552" s="354"/>
      <c r="H552" s="326"/>
      <c r="I552" s="326"/>
    </row>
    <row r="553" spans="2:9" s="256" customFormat="1" ht="280.5" hidden="1" outlineLevel="1">
      <c r="B553" s="310"/>
      <c r="D553" s="302"/>
      <c r="E553" s="293" t="s">
        <v>586</v>
      </c>
      <c r="F553" s="306"/>
      <c r="G553" s="354"/>
      <c r="H553" s="326"/>
      <c r="I553" s="326"/>
    </row>
    <row r="554" spans="2:9" s="256" customFormat="1" ht="229.5" hidden="1" outlineLevel="2">
      <c r="B554" s="310"/>
      <c r="D554" s="302"/>
      <c r="E554" s="293" t="s">
        <v>560</v>
      </c>
      <c r="F554" s="311"/>
      <c r="G554" s="354"/>
      <c r="H554" s="326"/>
      <c r="I554" s="326"/>
    </row>
    <row r="555" spans="2:9" s="256" customFormat="1" ht="267.75" hidden="1" outlineLevel="2">
      <c r="B555" s="310"/>
      <c r="D555" s="302"/>
      <c r="E555" s="293" t="s">
        <v>565</v>
      </c>
      <c r="F555" s="311"/>
      <c r="G555" s="354"/>
      <c r="H555" s="326"/>
      <c r="I555" s="326"/>
    </row>
    <row r="556" spans="2:9" s="256" customFormat="1" ht="255" hidden="1" outlineLevel="2">
      <c r="B556" s="310"/>
      <c r="D556" s="302"/>
      <c r="E556" s="293" t="s">
        <v>561</v>
      </c>
      <c r="F556" s="311"/>
      <c r="G556" s="354"/>
      <c r="H556" s="326"/>
      <c r="I556" s="326"/>
    </row>
    <row r="557" spans="2:9" s="256" customFormat="1" ht="216.75" hidden="1" outlineLevel="2">
      <c r="B557" s="310"/>
      <c r="D557" s="302"/>
      <c r="E557" s="293" t="s">
        <v>562</v>
      </c>
      <c r="F557" s="311"/>
      <c r="G557" s="354"/>
      <c r="H557" s="326"/>
      <c r="I557" s="326"/>
    </row>
    <row r="558" spans="2:9" s="256" customFormat="1" ht="13.5" collapsed="1" thickBot="1">
      <c r="B558" s="310"/>
      <c r="D558" s="302"/>
      <c r="E558" s="270"/>
      <c r="F558" s="311"/>
      <c r="G558" s="354"/>
      <c r="H558" s="326"/>
      <c r="I558" s="326"/>
    </row>
    <row r="559" spans="2:9" s="256" customFormat="1" ht="26.25" thickBot="1">
      <c r="B559" s="301"/>
      <c r="D559" s="302" t="s">
        <v>148</v>
      </c>
      <c r="E559" s="298" t="s">
        <v>722</v>
      </c>
      <c r="F559" s="283"/>
      <c r="G559" s="260" t="s">
        <v>685</v>
      </c>
      <c r="H559" s="326"/>
      <c r="I559" s="326"/>
    </row>
    <row r="560" spans="2:9" s="257" customFormat="1">
      <c r="B560" s="305"/>
      <c r="C560" s="256"/>
      <c r="D560" s="302"/>
      <c r="E560" s="286" t="s">
        <v>149</v>
      </c>
      <c r="F560" s="306"/>
      <c r="G560" s="353"/>
      <c r="H560" s="328"/>
      <c r="I560" s="328"/>
    </row>
    <row r="561" spans="2:9" s="257" customFormat="1" hidden="1" outlineLevel="2">
      <c r="C561" s="256"/>
      <c r="D561" s="308" t="s">
        <v>69</v>
      </c>
      <c r="E561" s="289"/>
      <c r="F561" s="283"/>
      <c r="G561" s="353"/>
      <c r="H561" s="328"/>
      <c r="I561" s="328"/>
    </row>
    <row r="562" spans="2:9" s="257" customFormat="1" hidden="1" outlineLevel="2">
      <c r="B562" s="305"/>
      <c r="C562" s="256"/>
      <c r="D562" s="302"/>
      <c r="E562" s="286"/>
      <c r="F562" s="306"/>
      <c r="G562" s="353"/>
      <c r="H562" s="328"/>
      <c r="I562" s="328"/>
    </row>
    <row r="563" spans="2:9" s="257" customFormat="1" hidden="1" outlineLevel="2">
      <c r="C563" s="256"/>
      <c r="D563" s="308" t="s">
        <v>70</v>
      </c>
      <c r="E563" s="289"/>
      <c r="F563" s="283"/>
      <c r="G563" s="353"/>
      <c r="H563" s="328"/>
      <c r="I563" s="328"/>
    </row>
    <row r="564" spans="2:9" s="257" customFormat="1" hidden="1" outlineLevel="2">
      <c r="B564" s="305"/>
      <c r="C564" s="256"/>
      <c r="D564" s="302"/>
      <c r="E564" s="286"/>
      <c r="F564" s="306"/>
      <c r="G564" s="353"/>
      <c r="H564" s="328"/>
      <c r="I564" s="328"/>
    </row>
    <row r="565" spans="2:9" s="257" customFormat="1" hidden="1" outlineLevel="2">
      <c r="C565" s="256"/>
      <c r="D565" s="308" t="s">
        <v>207</v>
      </c>
      <c r="E565" s="290"/>
      <c r="F565" s="283"/>
      <c r="G565" s="353"/>
      <c r="H565" s="328"/>
      <c r="I565" s="328"/>
    </row>
    <row r="566" spans="2:9" s="257" customFormat="1" hidden="1" outlineLevel="2">
      <c r="B566" s="305"/>
      <c r="C566" s="256"/>
      <c r="D566" s="302"/>
      <c r="E566" s="286"/>
      <c r="F566" s="306"/>
      <c r="G566" s="353"/>
      <c r="H566" s="328"/>
      <c r="I566" s="328"/>
    </row>
    <row r="567" spans="2:9" s="257" customFormat="1" hidden="1" outlineLevel="2">
      <c r="C567" s="256"/>
      <c r="D567" s="308" t="s">
        <v>206</v>
      </c>
      <c r="E567" s="290"/>
      <c r="F567" s="283"/>
      <c r="G567" s="353"/>
      <c r="H567" s="328"/>
      <c r="I567" s="328"/>
    </row>
    <row r="568" spans="2:9" s="256" customFormat="1" ht="13.5" hidden="1" outlineLevel="1" collapsed="1" thickBot="1">
      <c r="B568" s="310"/>
      <c r="D568" s="302"/>
      <c r="E568" s="286"/>
      <c r="F568" s="306"/>
      <c r="G568" s="354"/>
      <c r="H568" s="326"/>
      <c r="I568" s="326"/>
    </row>
    <row r="569" spans="2:9" s="256" customFormat="1" ht="38.25" hidden="1" outlineLevel="1">
      <c r="B569" s="310"/>
      <c r="D569" s="302"/>
      <c r="E569" s="291" t="s">
        <v>559</v>
      </c>
      <c r="F569" s="306"/>
      <c r="G569" s="354"/>
      <c r="H569" s="326"/>
      <c r="I569" s="326"/>
    </row>
    <row r="570" spans="2:9" s="256" customFormat="1" ht="306" hidden="1" outlineLevel="1">
      <c r="B570" s="310"/>
      <c r="D570" s="299"/>
      <c r="E570" s="292" t="s">
        <v>587</v>
      </c>
      <c r="F570" s="306"/>
      <c r="G570" s="354"/>
      <c r="H570" s="326"/>
      <c r="I570" s="326"/>
    </row>
    <row r="571" spans="2:9" s="256" customFormat="1" ht="229.5" hidden="1" outlineLevel="2">
      <c r="B571" s="310"/>
      <c r="D571" s="302"/>
      <c r="E571" s="293" t="s">
        <v>560</v>
      </c>
      <c r="F571" s="311"/>
      <c r="G571" s="354"/>
      <c r="H571" s="326"/>
      <c r="I571" s="326"/>
    </row>
    <row r="572" spans="2:9" s="256" customFormat="1" ht="267.75" hidden="1" outlineLevel="2">
      <c r="B572" s="310"/>
      <c r="D572" s="302"/>
      <c r="E572" s="293" t="s">
        <v>565</v>
      </c>
      <c r="F572" s="311"/>
      <c r="G572" s="354"/>
      <c r="H572" s="326"/>
      <c r="I572" s="326"/>
    </row>
    <row r="573" spans="2:9" s="256" customFormat="1" ht="255" hidden="1" outlineLevel="2">
      <c r="B573" s="310"/>
      <c r="D573" s="302"/>
      <c r="E573" s="293" t="s">
        <v>561</v>
      </c>
      <c r="F573" s="311"/>
      <c r="G573" s="354"/>
      <c r="H573" s="326"/>
      <c r="I573" s="326"/>
    </row>
    <row r="574" spans="2:9" s="256" customFormat="1" ht="216.75" hidden="1" outlineLevel="2">
      <c r="B574" s="310"/>
      <c r="D574" s="302"/>
      <c r="E574" s="293" t="s">
        <v>562</v>
      </c>
      <c r="F574" s="311"/>
      <c r="G574" s="354"/>
      <c r="H574" s="326"/>
      <c r="I574" s="326"/>
    </row>
    <row r="575" spans="2:9" s="256" customFormat="1" ht="13.5" collapsed="1" thickBot="1">
      <c r="B575" s="310"/>
      <c r="D575" s="302"/>
      <c r="E575" s="270"/>
      <c r="F575" s="311"/>
      <c r="G575" s="354"/>
      <c r="H575" s="326"/>
      <c r="I575" s="326"/>
    </row>
    <row r="576" spans="2:9" s="256" customFormat="1" ht="26.25" thickBot="1">
      <c r="B576" s="301"/>
      <c r="D576" s="302" t="s">
        <v>115</v>
      </c>
      <c r="E576" s="303" t="s">
        <v>723</v>
      </c>
      <c r="F576" s="283"/>
      <c r="G576" s="260" t="s">
        <v>685</v>
      </c>
      <c r="H576" s="326"/>
      <c r="I576" s="326"/>
    </row>
    <row r="577" spans="2:9" s="257" customFormat="1">
      <c r="B577" s="305"/>
      <c r="C577" s="256"/>
      <c r="D577" s="302"/>
      <c r="E577" s="286" t="s">
        <v>150</v>
      </c>
      <c r="F577" s="306"/>
      <c r="G577" s="353"/>
      <c r="H577" s="328"/>
      <c r="I577" s="328"/>
    </row>
    <row r="578" spans="2:9" s="257" customFormat="1" hidden="1" outlineLevel="2">
      <c r="C578" s="256"/>
      <c r="D578" s="308" t="s">
        <v>69</v>
      </c>
      <c r="E578" s="309"/>
      <c r="F578" s="283"/>
      <c r="G578" s="353"/>
      <c r="H578" s="328"/>
      <c r="I578" s="328"/>
    </row>
    <row r="579" spans="2:9" s="257" customFormat="1" hidden="1" outlineLevel="2">
      <c r="B579" s="305"/>
      <c r="C579" s="256"/>
      <c r="D579" s="302"/>
      <c r="E579" s="286"/>
      <c r="F579" s="306"/>
      <c r="G579" s="353"/>
      <c r="H579" s="328"/>
      <c r="I579" s="328"/>
    </row>
    <row r="580" spans="2:9" s="257" customFormat="1" hidden="1" outlineLevel="2">
      <c r="C580" s="256"/>
      <c r="D580" s="308" t="s">
        <v>70</v>
      </c>
      <c r="E580" s="289"/>
      <c r="F580" s="283"/>
      <c r="G580" s="353"/>
      <c r="H580" s="328"/>
      <c r="I580" s="328"/>
    </row>
    <row r="581" spans="2:9" s="257" customFormat="1" hidden="1" outlineLevel="2">
      <c r="B581" s="305"/>
      <c r="C581" s="256"/>
      <c r="D581" s="302"/>
      <c r="E581" s="286"/>
      <c r="F581" s="306"/>
      <c r="G581" s="353"/>
      <c r="H581" s="328"/>
      <c r="I581" s="328"/>
    </row>
    <row r="582" spans="2:9" s="257" customFormat="1" hidden="1" outlineLevel="2">
      <c r="C582" s="256"/>
      <c r="D582" s="308" t="s">
        <v>207</v>
      </c>
      <c r="E582" s="290"/>
      <c r="F582" s="283"/>
      <c r="G582" s="353"/>
      <c r="H582" s="328"/>
      <c r="I582" s="328"/>
    </row>
    <row r="583" spans="2:9" s="257" customFormat="1" hidden="1" outlineLevel="2">
      <c r="B583" s="305"/>
      <c r="C583" s="256"/>
      <c r="D583" s="302"/>
      <c r="E583" s="286"/>
      <c r="F583" s="306"/>
      <c r="G583" s="353"/>
      <c r="H583" s="328"/>
      <c r="I583" s="328"/>
    </row>
    <row r="584" spans="2:9" s="257" customFormat="1" hidden="1" outlineLevel="2">
      <c r="C584" s="256"/>
      <c r="D584" s="308" t="s">
        <v>206</v>
      </c>
      <c r="E584" s="290"/>
      <c r="F584" s="283"/>
      <c r="G584" s="353"/>
      <c r="H584" s="328"/>
      <c r="I584" s="328"/>
    </row>
    <row r="585" spans="2:9" s="256" customFormat="1" ht="13.5" hidden="1" outlineLevel="1" collapsed="1" thickBot="1">
      <c r="B585" s="310"/>
      <c r="D585" s="302"/>
      <c r="E585" s="286"/>
      <c r="F585" s="306"/>
      <c r="G585" s="354"/>
      <c r="H585" s="326"/>
      <c r="I585" s="326"/>
    </row>
    <row r="586" spans="2:9" s="256" customFormat="1" ht="38.25" hidden="1" outlineLevel="1">
      <c r="B586" s="310"/>
      <c r="D586" s="302"/>
      <c r="E586" s="291" t="s">
        <v>559</v>
      </c>
      <c r="F586" s="306"/>
      <c r="G586" s="354"/>
      <c r="H586" s="326"/>
      <c r="I586" s="326"/>
    </row>
    <row r="587" spans="2:9" s="256" customFormat="1" ht="178.5" hidden="1" outlineLevel="1">
      <c r="B587" s="310"/>
      <c r="D587" s="302"/>
      <c r="E587" s="292" t="s">
        <v>569</v>
      </c>
      <c r="F587" s="306"/>
      <c r="G587" s="354"/>
      <c r="H587" s="326"/>
      <c r="I587" s="326"/>
    </row>
    <row r="588" spans="2:9" s="256" customFormat="1" ht="229.5" hidden="1" outlineLevel="2">
      <c r="B588" s="310"/>
      <c r="D588" s="302"/>
      <c r="E588" s="293" t="s">
        <v>560</v>
      </c>
      <c r="F588" s="311"/>
      <c r="G588" s="354"/>
      <c r="H588" s="326"/>
      <c r="I588" s="326"/>
    </row>
    <row r="589" spans="2:9" s="256" customFormat="1" ht="267.75" hidden="1" outlineLevel="2">
      <c r="B589" s="310"/>
      <c r="D589" s="302"/>
      <c r="E589" s="293" t="s">
        <v>565</v>
      </c>
      <c r="F589" s="311"/>
      <c r="G589" s="354"/>
      <c r="H589" s="326"/>
      <c r="I589" s="326"/>
    </row>
    <row r="590" spans="2:9" s="256" customFormat="1" ht="255" hidden="1" outlineLevel="2">
      <c r="B590" s="310"/>
      <c r="D590" s="302"/>
      <c r="E590" s="293" t="s">
        <v>561</v>
      </c>
      <c r="F590" s="311"/>
      <c r="G590" s="354"/>
      <c r="H590" s="326"/>
      <c r="I590" s="326"/>
    </row>
    <row r="591" spans="2:9" s="256" customFormat="1" ht="216.75" hidden="1" outlineLevel="2">
      <c r="B591" s="310"/>
      <c r="D591" s="302"/>
      <c r="E591" s="293" t="s">
        <v>562</v>
      </c>
      <c r="F591" s="311"/>
      <c r="G591" s="354"/>
      <c r="H591" s="326"/>
      <c r="I591" s="326"/>
    </row>
    <row r="592" spans="2:9" s="256" customFormat="1" ht="13.5" collapsed="1" thickBot="1">
      <c r="B592" s="310"/>
      <c r="D592" s="302"/>
      <c r="E592" s="270"/>
      <c r="F592" s="311"/>
      <c r="G592" s="354"/>
      <c r="H592" s="326"/>
      <c r="I592" s="326"/>
    </row>
    <row r="593" spans="2:9" s="256" customFormat="1" ht="13.5" thickBot="1">
      <c r="B593" s="301"/>
      <c r="D593" s="299" t="s">
        <v>116</v>
      </c>
      <c r="E593" s="298" t="s">
        <v>724</v>
      </c>
      <c r="F593" s="283"/>
      <c r="G593" s="260" t="s">
        <v>685</v>
      </c>
      <c r="H593" s="326"/>
      <c r="I593" s="326"/>
    </row>
    <row r="594" spans="2:9" s="257" customFormat="1">
      <c r="B594" s="305"/>
      <c r="C594" s="256"/>
      <c r="D594" s="302"/>
      <c r="E594" s="286" t="s">
        <v>226</v>
      </c>
      <c r="F594" s="306"/>
      <c r="G594" s="353"/>
      <c r="H594" s="328"/>
      <c r="I594" s="328"/>
    </row>
    <row r="595" spans="2:9" s="257" customFormat="1" hidden="1" outlineLevel="2">
      <c r="C595" s="256"/>
      <c r="D595" s="308" t="s">
        <v>69</v>
      </c>
      <c r="E595" s="289"/>
      <c r="F595" s="283"/>
      <c r="G595" s="353"/>
      <c r="H595" s="328"/>
      <c r="I595" s="328"/>
    </row>
    <row r="596" spans="2:9" s="257" customFormat="1" hidden="1" outlineLevel="2">
      <c r="B596" s="305"/>
      <c r="C596" s="256"/>
      <c r="D596" s="302"/>
      <c r="E596" s="286"/>
      <c r="F596" s="306"/>
      <c r="G596" s="353"/>
      <c r="H596" s="328"/>
      <c r="I596" s="328"/>
    </row>
    <row r="597" spans="2:9" s="257" customFormat="1" hidden="1" outlineLevel="2">
      <c r="C597" s="256"/>
      <c r="D597" s="308" t="s">
        <v>70</v>
      </c>
      <c r="E597" s="289"/>
      <c r="F597" s="283"/>
      <c r="G597" s="353"/>
      <c r="H597" s="328"/>
      <c r="I597" s="328"/>
    </row>
    <row r="598" spans="2:9" s="257" customFormat="1" hidden="1" outlineLevel="2">
      <c r="B598" s="305"/>
      <c r="C598" s="256"/>
      <c r="D598" s="302"/>
      <c r="E598" s="286"/>
      <c r="F598" s="306"/>
      <c r="G598" s="353"/>
      <c r="H598" s="328"/>
      <c r="I598" s="328"/>
    </row>
    <row r="599" spans="2:9" s="257" customFormat="1" hidden="1" outlineLevel="2">
      <c r="C599" s="256"/>
      <c r="D599" s="308" t="s">
        <v>207</v>
      </c>
      <c r="E599" s="290"/>
      <c r="F599" s="283"/>
      <c r="G599" s="353"/>
      <c r="H599" s="328"/>
      <c r="I599" s="328"/>
    </row>
    <row r="600" spans="2:9" s="257" customFormat="1" hidden="1" outlineLevel="2">
      <c r="B600" s="305"/>
      <c r="C600" s="256"/>
      <c r="D600" s="302"/>
      <c r="E600" s="286"/>
      <c r="F600" s="306"/>
      <c r="G600" s="353"/>
      <c r="H600" s="328"/>
      <c r="I600" s="328"/>
    </row>
    <row r="601" spans="2:9" s="257" customFormat="1" hidden="1" outlineLevel="2">
      <c r="C601" s="256"/>
      <c r="D601" s="308" t="s">
        <v>206</v>
      </c>
      <c r="E601" s="290"/>
      <c r="F601" s="283"/>
      <c r="G601" s="353"/>
      <c r="H601" s="328"/>
      <c r="I601" s="328"/>
    </row>
    <row r="602" spans="2:9" s="256" customFormat="1" ht="13.5" hidden="1" outlineLevel="1" collapsed="1" thickBot="1">
      <c r="B602" s="310"/>
      <c r="D602" s="302"/>
      <c r="E602" s="286"/>
      <c r="F602" s="306"/>
      <c r="G602" s="354"/>
      <c r="H602" s="326"/>
      <c r="I602" s="326"/>
    </row>
    <row r="603" spans="2:9" s="256" customFormat="1" ht="38.25" hidden="1" outlineLevel="1">
      <c r="B603" s="310"/>
      <c r="D603" s="302"/>
      <c r="E603" s="291" t="s">
        <v>559</v>
      </c>
      <c r="F603" s="306"/>
      <c r="G603" s="354"/>
      <c r="H603" s="326"/>
      <c r="I603" s="326"/>
    </row>
    <row r="604" spans="2:9" s="256" customFormat="1" ht="395.25" hidden="1" outlineLevel="1">
      <c r="B604" s="310"/>
      <c r="D604" s="302"/>
      <c r="E604" s="292" t="s">
        <v>624</v>
      </c>
      <c r="F604" s="306"/>
      <c r="G604" s="354"/>
      <c r="H604" s="326"/>
      <c r="I604" s="326"/>
    </row>
    <row r="605" spans="2:9" s="256" customFormat="1" ht="229.5" hidden="1" outlineLevel="2">
      <c r="B605" s="310"/>
      <c r="D605" s="302"/>
      <c r="E605" s="293" t="s">
        <v>560</v>
      </c>
      <c r="F605" s="311"/>
      <c r="G605" s="354"/>
      <c r="H605" s="326"/>
      <c r="I605" s="326"/>
    </row>
    <row r="606" spans="2:9" s="256" customFormat="1" ht="267.75" hidden="1" outlineLevel="2">
      <c r="B606" s="310"/>
      <c r="D606" s="302"/>
      <c r="E606" s="293" t="s">
        <v>565</v>
      </c>
      <c r="F606" s="311"/>
      <c r="G606" s="354"/>
      <c r="H606" s="326"/>
      <c r="I606" s="326"/>
    </row>
    <row r="607" spans="2:9" s="256" customFormat="1" ht="255" hidden="1" outlineLevel="2">
      <c r="B607" s="310"/>
      <c r="D607" s="302"/>
      <c r="E607" s="293" t="s">
        <v>561</v>
      </c>
      <c r="F607" s="311"/>
      <c r="G607" s="354"/>
      <c r="H607" s="326"/>
      <c r="I607" s="326"/>
    </row>
    <row r="608" spans="2:9" s="256" customFormat="1" ht="216.75" hidden="1" outlineLevel="2">
      <c r="B608" s="310"/>
      <c r="D608" s="302"/>
      <c r="E608" s="293" t="s">
        <v>562</v>
      </c>
      <c r="F608" s="311"/>
      <c r="G608" s="354"/>
      <c r="H608" s="326"/>
      <c r="I608" s="326"/>
    </row>
    <row r="609" spans="2:9" s="256" customFormat="1" ht="18.75" customHeight="1" collapsed="1" thickBot="1">
      <c r="B609" s="310"/>
      <c r="D609" s="302"/>
      <c r="E609" s="270"/>
      <c r="F609" s="311"/>
      <c r="G609" s="354"/>
      <c r="H609" s="326"/>
      <c r="I609" s="326"/>
    </row>
    <row r="610" spans="2:9" s="256" customFormat="1" ht="26.25" thickBot="1">
      <c r="B610" s="301"/>
      <c r="D610" s="302" t="s">
        <v>117</v>
      </c>
      <c r="E610" s="303" t="s">
        <v>725</v>
      </c>
      <c r="F610" s="283"/>
      <c r="G610" s="260" t="s">
        <v>685</v>
      </c>
      <c r="H610" s="326"/>
      <c r="I610" s="326"/>
    </row>
    <row r="611" spans="2:9" s="257" customFormat="1">
      <c r="B611" s="305"/>
      <c r="C611" s="256"/>
      <c r="D611" s="302"/>
      <c r="E611" s="286" t="s">
        <v>151</v>
      </c>
      <c r="F611" s="306"/>
      <c r="G611" s="353"/>
      <c r="H611" s="328"/>
      <c r="I611" s="328"/>
    </row>
    <row r="612" spans="2:9" s="257" customFormat="1" hidden="1" outlineLevel="2">
      <c r="C612" s="256"/>
      <c r="D612" s="308" t="s">
        <v>69</v>
      </c>
      <c r="E612" s="289"/>
      <c r="F612" s="283"/>
      <c r="G612" s="353"/>
      <c r="H612" s="328"/>
      <c r="I612" s="328"/>
    </row>
    <row r="613" spans="2:9" s="257" customFormat="1" hidden="1" outlineLevel="2">
      <c r="B613" s="305"/>
      <c r="C613" s="256"/>
      <c r="D613" s="302"/>
      <c r="E613" s="286"/>
      <c r="F613" s="306"/>
      <c r="G613" s="353"/>
      <c r="H613" s="328"/>
      <c r="I613" s="328"/>
    </row>
    <row r="614" spans="2:9" s="257" customFormat="1" hidden="1" outlineLevel="2">
      <c r="C614" s="256"/>
      <c r="D614" s="308" t="s">
        <v>70</v>
      </c>
      <c r="E614" s="289"/>
      <c r="F614" s="283"/>
      <c r="G614" s="353"/>
      <c r="H614" s="328"/>
      <c r="I614" s="328"/>
    </row>
    <row r="615" spans="2:9" s="257" customFormat="1" hidden="1" outlineLevel="2">
      <c r="B615" s="305"/>
      <c r="C615" s="256"/>
      <c r="D615" s="302"/>
      <c r="E615" s="286"/>
      <c r="F615" s="306"/>
      <c r="G615" s="353"/>
      <c r="H615" s="328"/>
      <c r="I615" s="328"/>
    </row>
    <row r="616" spans="2:9" s="257" customFormat="1" hidden="1" outlineLevel="2">
      <c r="C616" s="256"/>
      <c r="D616" s="308" t="s">
        <v>207</v>
      </c>
      <c r="E616" s="290"/>
      <c r="F616" s="283"/>
      <c r="G616" s="353"/>
      <c r="H616" s="328"/>
      <c r="I616" s="328"/>
    </row>
    <row r="617" spans="2:9" s="257" customFormat="1" hidden="1" outlineLevel="2">
      <c r="B617" s="305"/>
      <c r="C617" s="256"/>
      <c r="D617" s="302"/>
      <c r="E617" s="286"/>
      <c r="F617" s="306"/>
      <c r="G617" s="353"/>
      <c r="H617" s="328"/>
      <c r="I617" s="328"/>
    </row>
    <row r="618" spans="2:9" s="257" customFormat="1" hidden="1" outlineLevel="2">
      <c r="C618" s="256"/>
      <c r="D618" s="308" t="s">
        <v>206</v>
      </c>
      <c r="E618" s="290"/>
      <c r="F618" s="283"/>
      <c r="G618" s="353"/>
      <c r="H618" s="328"/>
      <c r="I618" s="328"/>
    </row>
    <row r="619" spans="2:9" s="256" customFormat="1" ht="13.5" hidden="1" outlineLevel="1" collapsed="1" thickBot="1">
      <c r="B619" s="310"/>
      <c r="D619" s="302"/>
      <c r="E619" s="286"/>
      <c r="F619" s="306"/>
      <c r="G619" s="354"/>
      <c r="H619" s="326"/>
      <c r="I619" s="326"/>
    </row>
    <row r="620" spans="2:9" s="256" customFormat="1" ht="38.25" hidden="1" outlineLevel="1">
      <c r="B620" s="310"/>
      <c r="D620" s="302"/>
      <c r="E620" s="291" t="s">
        <v>559</v>
      </c>
      <c r="F620" s="306"/>
      <c r="G620" s="354"/>
      <c r="H620" s="326"/>
      <c r="I620" s="326"/>
    </row>
    <row r="621" spans="2:9" s="256" customFormat="1" ht="306" hidden="1" outlineLevel="1">
      <c r="B621" s="310"/>
      <c r="D621" s="302"/>
      <c r="E621" s="292" t="s">
        <v>570</v>
      </c>
      <c r="F621" s="306"/>
      <c r="G621" s="354"/>
      <c r="H621" s="326"/>
      <c r="I621" s="326"/>
    </row>
    <row r="622" spans="2:9" s="256" customFormat="1" ht="229.5" hidden="1" outlineLevel="2">
      <c r="B622" s="310"/>
      <c r="D622" s="302"/>
      <c r="E622" s="293" t="s">
        <v>560</v>
      </c>
      <c r="F622" s="311"/>
      <c r="G622" s="354"/>
      <c r="H622" s="326"/>
      <c r="I622" s="326"/>
    </row>
    <row r="623" spans="2:9" s="256" customFormat="1" ht="267.75" hidden="1" outlineLevel="2">
      <c r="B623" s="310"/>
      <c r="D623" s="302"/>
      <c r="E623" s="293" t="s">
        <v>565</v>
      </c>
      <c r="F623" s="311"/>
      <c r="G623" s="354"/>
      <c r="H623" s="326"/>
      <c r="I623" s="326"/>
    </row>
    <row r="624" spans="2:9" s="256" customFormat="1" ht="255" hidden="1" outlineLevel="2">
      <c r="B624" s="310"/>
      <c r="D624" s="302"/>
      <c r="E624" s="293" t="s">
        <v>561</v>
      </c>
      <c r="F624" s="311"/>
      <c r="G624" s="354"/>
      <c r="H624" s="326"/>
      <c r="I624" s="326"/>
    </row>
    <row r="625" spans="2:9" s="256" customFormat="1" ht="216.75" hidden="1" outlineLevel="2">
      <c r="B625" s="310"/>
      <c r="D625" s="302"/>
      <c r="E625" s="293" t="s">
        <v>562</v>
      </c>
      <c r="F625" s="311"/>
      <c r="G625" s="354"/>
      <c r="H625" s="326"/>
      <c r="I625" s="326"/>
    </row>
    <row r="626" spans="2:9" s="256" customFormat="1" collapsed="1">
      <c r="B626" s="310"/>
      <c r="D626" s="302"/>
      <c r="E626" s="270"/>
      <c r="F626" s="311"/>
      <c r="G626" s="354"/>
      <c r="H626" s="326"/>
      <c r="I626" s="326"/>
    </row>
    <row r="627" spans="2:9" ht="18">
      <c r="D627" s="280">
        <v>14</v>
      </c>
      <c r="E627" s="329" t="s">
        <v>152</v>
      </c>
      <c r="G627" s="260" t="s">
        <v>685</v>
      </c>
    </row>
    <row r="628" spans="2:9" ht="13.5" thickBot="1">
      <c r="G628" s="351"/>
    </row>
    <row r="629" spans="2:9" ht="26.25" thickBot="1">
      <c r="B629" s="237"/>
      <c r="D629" s="277" t="s">
        <v>16</v>
      </c>
      <c r="E629" s="283" t="s">
        <v>726</v>
      </c>
      <c r="F629" s="297"/>
      <c r="G629" s="260" t="s">
        <v>685</v>
      </c>
    </row>
    <row r="630" spans="2:9" s="236" customFormat="1">
      <c r="B630" s="285"/>
      <c r="C630" s="223"/>
      <c r="D630" s="277"/>
      <c r="E630" s="286" t="s">
        <v>153</v>
      </c>
      <c r="F630" s="296"/>
      <c r="G630" s="352"/>
      <c r="H630" s="315"/>
      <c r="I630" s="315"/>
    </row>
    <row r="631" spans="2:9" s="236" customFormat="1" hidden="1" outlineLevel="2">
      <c r="C631" s="223"/>
      <c r="D631" s="288" t="s">
        <v>69</v>
      </c>
      <c r="E631" s="289"/>
      <c r="F631" s="297"/>
      <c r="G631" s="352"/>
      <c r="H631" s="315"/>
      <c r="I631" s="315"/>
    </row>
    <row r="632" spans="2:9" s="236" customFormat="1" hidden="1" outlineLevel="2">
      <c r="B632" s="285"/>
      <c r="C632" s="223"/>
      <c r="D632" s="277"/>
      <c r="E632" s="286"/>
      <c r="F632" s="296"/>
      <c r="G632" s="352"/>
      <c r="H632" s="315"/>
      <c r="I632" s="315"/>
    </row>
    <row r="633" spans="2:9" s="236" customFormat="1" hidden="1" outlineLevel="2">
      <c r="C633" s="223"/>
      <c r="D633" s="288" t="s">
        <v>70</v>
      </c>
      <c r="E633" s="289"/>
      <c r="F633" s="297"/>
      <c r="G633" s="352"/>
      <c r="H633" s="315"/>
      <c r="I633" s="315"/>
    </row>
    <row r="634" spans="2:9" s="236" customFormat="1" hidden="1" outlineLevel="2">
      <c r="B634" s="285"/>
      <c r="C634" s="223"/>
      <c r="D634" s="277"/>
      <c r="E634" s="286"/>
      <c r="F634" s="296"/>
      <c r="G634" s="352"/>
      <c r="H634" s="315"/>
      <c r="I634" s="315"/>
    </row>
    <row r="635" spans="2:9" s="236" customFormat="1" hidden="1" outlineLevel="2">
      <c r="C635" s="223"/>
      <c r="D635" s="288" t="s">
        <v>207</v>
      </c>
      <c r="E635" s="290"/>
      <c r="F635" s="297"/>
      <c r="G635" s="352"/>
      <c r="H635" s="315"/>
      <c r="I635" s="315"/>
    </row>
    <row r="636" spans="2:9" s="236" customFormat="1" hidden="1" outlineLevel="2">
      <c r="B636" s="285"/>
      <c r="C636" s="223"/>
      <c r="D636" s="277"/>
      <c r="E636" s="286"/>
      <c r="F636" s="296"/>
      <c r="G636" s="352"/>
      <c r="H636" s="315"/>
      <c r="I636" s="315"/>
    </row>
    <row r="637" spans="2:9" s="236" customFormat="1" hidden="1" outlineLevel="2">
      <c r="C637" s="223"/>
      <c r="D637" s="288" t="s">
        <v>206</v>
      </c>
      <c r="E637" s="290"/>
      <c r="F637" s="297"/>
      <c r="G637" s="352"/>
      <c r="H637" s="315"/>
      <c r="I637" s="315"/>
    </row>
    <row r="638" spans="2:9" s="236" customFormat="1" ht="13.5" hidden="1" outlineLevel="1" collapsed="1" thickBot="1">
      <c r="B638" s="285"/>
      <c r="C638" s="223"/>
      <c r="D638" s="277"/>
      <c r="E638" s="286"/>
      <c r="F638" s="296"/>
      <c r="G638" s="352"/>
      <c r="H638" s="315"/>
      <c r="I638" s="315"/>
    </row>
    <row r="639" spans="2:9" s="236" customFormat="1" ht="38.25" hidden="1" outlineLevel="1">
      <c r="C639" s="223"/>
      <c r="D639" s="288"/>
      <c r="E639" s="291" t="s">
        <v>559</v>
      </c>
      <c r="F639" s="297"/>
      <c r="G639" s="352"/>
      <c r="H639" s="315"/>
      <c r="I639" s="315"/>
    </row>
    <row r="640" spans="2:9" ht="191.25" hidden="1" outlineLevel="1">
      <c r="E640" s="292" t="s">
        <v>588</v>
      </c>
      <c r="F640" s="296"/>
      <c r="G640" s="351"/>
    </row>
    <row r="641" spans="2:9" ht="229.5" hidden="1" outlineLevel="2">
      <c r="E641" s="293" t="s">
        <v>560</v>
      </c>
      <c r="G641" s="351"/>
    </row>
    <row r="642" spans="2:9" ht="267.75" hidden="1" outlineLevel="2">
      <c r="E642" s="293" t="s">
        <v>565</v>
      </c>
      <c r="G642" s="351"/>
    </row>
    <row r="643" spans="2:9" ht="255" hidden="1" outlineLevel="2">
      <c r="E643" s="293" t="s">
        <v>561</v>
      </c>
      <c r="G643" s="351"/>
    </row>
    <row r="644" spans="2:9" ht="216.75" hidden="1" outlineLevel="2">
      <c r="E644" s="293" t="s">
        <v>562</v>
      </c>
      <c r="G644" s="351"/>
    </row>
    <row r="645" spans="2:9" ht="13.5" collapsed="1" thickBot="1">
      <c r="G645" s="351"/>
    </row>
    <row r="646" spans="2:9" ht="26.25" thickBot="1">
      <c r="B646" s="237"/>
      <c r="D646" s="277" t="s">
        <v>97</v>
      </c>
      <c r="E646" s="283" t="s">
        <v>727</v>
      </c>
      <c r="F646" s="297"/>
      <c r="G646" s="260" t="s">
        <v>685</v>
      </c>
    </row>
    <row r="647" spans="2:9" s="236" customFormat="1">
      <c r="B647" s="285"/>
      <c r="C647" s="223"/>
      <c r="D647" s="277"/>
      <c r="E647" s="286" t="s">
        <v>154</v>
      </c>
      <c r="F647" s="296"/>
      <c r="G647" s="352"/>
      <c r="H647" s="315"/>
      <c r="I647" s="315"/>
    </row>
    <row r="648" spans="2:9" s="236" customFormat="1" hidden="1" outlineLevel="2">
      <c r="C648" s="223"/>
      <c r="D648" s="288" t="s">
        <v>69</v>
      </c>
      <c r="E648" s="289"/>
      <c r="F648" s="297"/>
      <c r="G648" s="352"/>
      <c r="H648" s="315"/>
      <c r="I648" s="315"/>
    </row>
    <row r="649" spans="2:9" s="236" customFormat="1" hidden="1" outlineLevel="2">
      <c r="B649" s="285"/>
      <c r="C649" s="223"/>
      <c r="D649" s="277"/>
      <c r="E649" s="286"/>
      <c r="F649" s="296"/>
      <c r="G649" s="352"/>
      <c r="H649" s="315"/>
      <c r="I649" s="315"/>
    </row>
    <row r="650" spans="2:9" s="236" customFormat="1" hidden="1" outlineLevel="2">
      <c r="C650" s="223"/>
      <c r="D650" s="288" t="s">
        <v>70</v>
      </c>
      <c r="E650" s="289"/>
      <c r="F650" s="297"/>
      <c r="G650" s="352"/>
      <c r="H650" s="315"/>
      <c r="I650" s="315"/>
    </row>
    <row r="651" spans="2:9" s="236" customFormat="1" hidden="1" outlineLevel="2">
      <c r="B651" s="285"/>
      <c r="C651" s="223"/>
      <c r="D651" s="277"/>
      <c r="E651" s="286"/>
      <c r="F651" s="296"/>
      <c r="G651" s="352"/>
      <c r="H651" s="315"/>
      <c r="I651" s="315"/>
    </row>
    <row r="652" spans="2:9" s="236" customFormat="1" hidden="1" outlineLevel="2">
      <c r="C652" s="223"/>
      <c r="D652" s="288" t="s">
        <v>207</v>
      </c>
      <c r="E652" s="290"/>
      <c r="F652" s="297"/>
      <c r="G652" s="352"/>
      <c r="H652" s="315"/>
      <c r="I652" s="315"/>
    </row>
    <row r="653" spans="2:9" s="236" customFormat="1" hidden="1" outlineLevel="2">
      <c r="B653" s="285"/>
      <c r="C653" s="223"/>
      <c r="D653" s="277"/>
      <c r="E653" s="286"/>
      <c r="F653" s="296"/>
      <c r="G653" s="352"/>
      <c r="H653" s="315"/>
      <c r="I653" s="315"/>
    </row>
    <row r="654" spans="2:9" s="236" customFormat="1" hidden="1" outlineLevel="2">
      <c r="C654" s="223"/>
      <c r="D654" s="288" t="s">
        <v>206</v>
      </c>
      <c r="E654" s="290"/>
      <c r="F654" s="297"/>
      <c r="G654" s="352"/>
      <c r="H654" s="315"/>
      <c r="I654" s="315"/>
    </row>
    <row r="655" spans="2:9" s="236" customFormat="1" ht="13.5" hidden="1" outlineLevel="1" collapsed="1" thickBot="1">
      <c r="B655" s="285"/>
      <c r="C655" s="223"/>
      <c r="D655" s="277"/>
      <c r="E655" s="286"/>
      <c r="F655" s="296"/>
      <c r="G655" s="352"/>
      <c r="H655" s="315"/>
      <c r="I655" s="315"/>
    </row>
    <row r="656" spans="2:9" s="236" customFormat="1" ht="38.25" hidden="1" outlineLevel="1">
      <c r="C656" s="223"/>
      <c r="D656" s="288"/>
      <c r="E656" s="291" t="s">
        <v>559</v>
      </c>
      <c r="F656" s="297"/>
      <c r="G656" s="352"/>
      <c r="H656" s="315"/>
      <c r="I656" s="315"/>
    </row>
    <row r="657" spans="2:9" ht="369.75" hidden="1" outlineLevel="1">
      <c r="E657" s="292" t="s">
        <v>571</v>
      </c>
      <c r="F657" s="296"/>
      <c r="G657" s="351"/>
    </row>
    <row r="658" spans="2:9" ht="229.5" hidden="1" outlineLevel="2">
      <c r="E658" s="293" t="s">
        <v>560</v>
      </c>
      <c r="G658" s="351"/>
    </row>
    <row r="659" spans="2:9" ht="267.75" hidden="1" outlineLevel="2">
      <c r="E659" s="293" t="s">
        <v>565</v>
      </c>
      <c r="G659" s="351"/>
    </row>
    <row r="660" spans="2:9" ht="255" hidden="1" outlineLevel="2">
      <c r="E660" s="293" t="s">
        <v>561</v>
      </c>
      <c r="G660" s="351"/>
    </row>
    <row r="661" spans="2:9" ht="216.75" hidden="1" outlineLevel="2">
      <c r="E661" s="293" t="s">
        <v>562</v>
      </c>
      <c r="G661" s="351"/>
    </row>
    <row r="662" spans="2:9" ht="13.5" collapsed="1" thickBot="1">
      <c r="G662" s="351"/>
    </row>
    <row r="663" spans="2:9" ht="13.5" thickBot="1">
      <c r="B663" s="237"/>
      <c r="D663" s="299" t="s">
        <v>98</v>
      </c>
      <c r="E663" s="283" t="s">
        <v>728</v>
      </c>
      <c r="F663" s="297"/>
      <c r="G663" s="260" t="s">
        <v>685</v>
      </c>
    </row>
    <row r="664" spans="2:9" s="236" customFormat="1">
      <c r="B664" s="285"/>
      <c r="C664" s="223"/>
      <c r="D664" s="277"/>
      <c r="E664" s="286" t="s">
        <v>155</v>
      </c>
      <c r="F664" s="296"/>
      <c r="G664" s="352"/>
      <c r="H664" s="315"/>
      <c r="I664" s="315"/>
    </row>
    <row r="665" spans="2:9" s="236" customFormat="1" hidden="1" outlineLevel="2">
      <c r="C665" s="223"/>
      <c r="D665" s="288" t="s">
        <v>69</v>
      </c>
      <c r="E665" s="289"/>
      <c r="F665" s="297"/>
      <c r="G665" s="352"/>
      <c r="H665" s="315"/>
      <c r="I665" s="315"/>
    </row>
    <row r="666" spans="2:9" s="236" customFormat="1" hidden="1" outlineLevel="2">
      <c r="B666" s="285"/>
      <c r="C666" s="223"/>
      <c r="D666" s="277"/>
      <c r="E666" s="286"/>
      <c r="F666" s="296"/>
      <c r="G666" s="352"/>
      <c r="H666" s="315"/>
      <c r="I666" s="315"/>
    </row>
    <row r="667" spans="2:9" s="236" customFormat="1" hidden="1" outlineLevel="2">
      <c r="C667" s="223"/>
      <c r="D667" s="288" t="s">
        <v>70</v>
      </c>
      <c r="E667" s="289"/>
      <c r="F667" s="297"/>
      <c r="G667" s="352"/>
      <c r="H667" s="315"/>
      <c r="I667" s="315"/>
    </row>
    <row r="668" spans="2:9" s="236" customFormat="1" hidden="1" outlineLevel="2">
      <c r="B668" s="285"/>
      <c r="C668" s="223"/>
      <c r="D668" s="277"/>
      <c r="E668" s="286"/>
      <c r="F668" s="296"/>
      <c r="G668" s="352"/>
      <c r="H668" s="315"/>
      <c r="I668" s="315"/>
    </row>
    <row r="669" spans="2:9" s="236" customFormat="1" hidden="1" outlineLevel="2">
      <c r="C669" s="223"/>
      <c r="D669" s="288" t="s">
        <v>207</v>
      </c>
      <c r="E669" s="290"/>
      <c r="F669" s="297"/>
      <c r="G669" s="352"/>
      <c r="H669" s="315"/>
      <c r="I669" s="315"/>
    </row>
    <row r="670" spans="2:9" s="236" customFormat="1" hidden="1" outlineLevel="2">
      <c r="B670" s="285"/>
      <c r="C670" s="223"/>
      <c r="D670" s="277"/>
      <c r="E670" s="286"/>
      <c r="F670" s="296"/>
      <c r="G670" s="352"/>
      <c r="H670" s="315"/>
      <c r="I670" s="315"/>
    </row>
    <row r="671" spans="2:9" s="236" customFormat="1" hidden="1" outlineLevel="2">
      <c r="C671" s="223"/>
      <c r="D671" s="288" t="s">
        <v>206</v>
      </c>
      <c r="E671" s="290"/>
      <c r="F671" s="297"/>
      <c r="G671" s="352"/>
      <c r="H671" s="315"/>
      <c r="I671" s="315"/>
    </row>
    <row r="672" spans="2:9" s="236" customFormat="1" ht="13.5" hidden="1" outlineLevel="1" collapsed="1" thickBot="1">
      <c r="B672" s="285"/>
      <c r="C672" s="223"/>
      <c r="D672" s="277"/>
      <c r="E672" s="286"/>
      <c r="F672" s="296"/>
      <c r="G672" s="352"/>
      <c r="H672" s="315"/>
      <c r="I672" s="315"/>
    </row>
    <row r="673" spans="2:9" s="236" customFormat="1" ht="38.25" hidden="1" outlineLevel="1">
      <c r="C673" s="223"/>
      <c r="D673" s="288"/>
      <c r="E673" s="291" t="s">
        <v>559</v>
      </c>
      <c r="F673" s="297"/>
      <c r="G673" s="352"/>
      <c r="H673" s="315"/>
      <c r="I673" s="315"/>
    </row>
    <row r="674" spans="2:9" ht="255" hidden="1" outlineLevel="1">
      <c r="E674" s="292" t="s">
        <v>625</v>
      </c>
      <c r="F674" s="296"/>
      <c r="G674" s="351"/>
    </row>
    <row r="675" spans="2:9" ht="229.5" hidden="1" outlineLevel="2">
      <c r="E675" s="293" t="s">
        <v>560</v>
      </c>
      <c r="G675" s="351"/>
    </row>
    <row r="676" spans="2:9" ht="267.75" hidden="1" outlineLevel="2">
      <c r="E676" s="293" t="s">
        <v>565</v>
      </c>
      <c r="G676" s="351"/>
    </row>
    <row r="677" spans="2:9" ht="255" hidden="1" outlineLevel="2">
      <c r="E677" s="293" t="s">
        <v>561</v>
      </c>
      <c r="G677" s="351"/>
    </row>
    <row r="678" spans="2:9" ht="216.75" hidden="1" outlineLevel="2">
      <c r="E678" s="293" t="s">
        <v>562</v>
      </c>
      <c r="G678" s="351"/>
    </row>
    <row r="679" spans="2:9" collapsed="1">
      <c r="G679" s="351"/>
    </row>
    <row r="680" spans="2:9" ht="18">
      <c r="D680" s="280">
        <v>15</v>
      </c>
      <c r="E680" s="281" t="s">
        <v>99</v>
      </c>
      <c r="G680" s="260" t="s">
        <v>685</v>
      </c>
    </row>
    <row r="681" spans="2:9" ht="13.5" thickBot="1">
      <c r="G681" s="351"/>
    </row>
    <row r="682" spans="2:9" s="256" customFormat="1" ht="39" thickBot="1">
      <c r="B682" s="324"/>
      <c r="D682" s="299" t="s">
        <v>17</v>
      </c>
      <c r="E682" s="295" t="s">
        <v>729</v>
      </c>
      <c r="F682" s="325"/>
      <c r="G682" s="260" t="s">
        <v>685</v>
      </c>
      <c r="H682" s="326"/>
      <c r="I682" s="326"/>
    </row>
    <row r="683" spans="2:9" s="257" customFormat="1">
      <c r="B683" s="305"/>
      <c r="C683" s="256"/>
      <c r="D683" s="302"/>
      <c r="E683" s="286" t="s">
        <v>156</v>
      </c>
      <c r="F683" s="327"/>
      <c r="G683" s="353"/>
      <c r="H683" s="328"/>
      <c r="I683" s="328"/>
    </row>
    <row r="684" spans="2:9" s="257" customFormat="1" hidden="1" outlineLevel="2">
      <c r="C684" s="256"/>
      <c r="D684" s="308" t="s">
        <v>69</v>
      </c>
      <c r="E684" s="289"/>
      <c r="F684" s="325"/>
      <c r="G684" s="353"/>
      <c r="H684" s="328"/>
      <c r="I684" s="328"/>
    </row>
    <row r="685" spans="2:9" s="257" customFormat="1" hidden="1" outlineLevel="2">
      <c r="B685" s="305"/>
      <c r="C685" s="256"/>
      <c r="D685" s="302"/>
      <c r="E685" s="286"/>
      <c r="F685" s="327"/>
      <c r="G685" s="353"/>
      <c r="H685" s="328"/>
      <c r="I685" s="328"/>
    </row>
    <row r="686" spans="2:9" s="257" customFormat="1" hidden="1" outlineLevel="2">
      <c r="C686" s="256"/>
      <c r="D686" s="308" t="s">
        <v>70</v>
      </c>
      <c r="E686" s="289"/>
      <c r="F686" s="325"/>
      <c r="G686" s="353"/>
      <c r="H686" s="328"/>
      <c r="I686" s="328"/>
    </row>
    <row r="687" spans="2:9" s="257" customFormat="1" hidden="1" outlineLevel="2">
      <c r="B687" s="305"/>
      <c r="C687" s="256"/>
      <c r="D687" s="302"/>
      <c r="E687" s="286"/>
      <c r="F687" s="327"/>
      <c r="G687" s="353"/>
      <c r="H687" s="328"/>
      <c r="I687" s="328"/>
    </row>
    <row r="688" spans="2:9" s="257" customFormat="1" hidden="1" outlineLevel="2">
      <c r="C688" s="256"/>
      <c r="D688" s="308" t="s">
        <v>207</v>
      </c>
      <c r="E688" s="290"/>
      <c r="F688" s="325"/>
      <c r="G688" s="353"/>
      <c r="H688" s="328"/>
      <c r="I688" s="328"/>
    </row>
    <row r="689" spans="2:9" s="257" customFormat="1" hidden="1" outlineLevel="2">
      <c r="B689" s="305"/>
      <c r="C689" s="256"/>
      <c r="D689" s="302"/>
      <c r="E689" s="286"/>
      <c r="F689" s="327"/>
      <c r="G689" s="353"/>
      <c r="H689" s="328"/>
      <c r="I689" s="328"/>
    </row>
    <row r="690" spans="2:9" s="257" customFormat="1" hidden="1" outlineLevel="2">
      <c r="C690" s="256"/>
      <c r="D690" s="308" t="s">
        <v>206</v>
      </c>
      <c r="E690" s="290"/>
      <c r="F690" s="325"/>
      <c r="G690" s="353"/>
      <c r="H690" s="328"/>
      <c r="I690" s="328"/>
    </row>
    <row r="691" spans="2:9" s="256" customFormat="1" ht="13.5" hidden="1" outlineLevel="1" collapsed="1" thickBot="1">
      <c r="B691" s="310"/>
      <c r="D691" s="302"/>
      <c r="E691" s="286"/>
      <c r="F691" s="327"/>
      <c r="G691" s="354"/>
      <c r="H691" s="326"/>
      <c r="I691" s="326"/>
    </row>
    <row r="692" spans="2:9" s="256" customFormat="1" ht="38.25" hidden="1" outlineLevel="1">
      <c r="B692" s="310"/>
      <c r="D692" s="302"/>
      <c r="E692" s="291" t="s">
        <v>559</v>
      </c>
      <c r="F692" s="327"/>
      <c r="G692" s="354"/>
      <c r="H692" s="326"/>
      <c r="I692" s="326"/>
    </row>
    <row r="693" spans="2:9" s="256" customFormat="1" ht="382.5" hidden="1" outlineLevel="1">
      <c r="B693" s="310"/>
      <c r="D693" s="299"/>
      <c r="E693" s="293" t="s">
        <v>626</v>
      </c>
      <c r="F693" s="327"/>
      <c r="G693" s="354"/>
      <c r="H693" s="326"/>
      <c r="I693" s="326"/>
    </row>
    <row r="694" spans="2:9" s="256" customFormat="1" ht="229.5" hidden="1" customHeight="1" outlineLevel="2">
      <c r="B694" s="310"/>
      <c r="D694" s="302"/>
      <c r="E694" s="293" t="s">
        <v>560</v>
      </c>
      <c r="F694" s="327"/>
      <c r="G694" s="354"/>
      <c r="H694" s="326"/>
      <c r="I694" s="326"/>
    </row>
    <row r="695" spans="2:9" s="256" customFormat="1" ht="267.75" hidden="1" outlineLevel="2">
      <c r="B695" s="310"/>
      <c r="D695" s="302"/>
      <c r="E695" s="293" t="s">
        <v>565</v>
      </c>
      <c r="F695" s="327"/>
      <c r="G695" s="354"/>
      <c r="H695" s="326"/>
      <c r="I695" s="326"/>
    </row>
    <row r="696" spans="2:9" s="256" customFormat="1" ht="255" hidden="1" outlineLevel="2">
      <c r="B696" s="310"/>
      <c r="D696" s="302"/>
      <c r="E696" s="293" t="s">
        <v>561</v>
      </c>
      <c r="F696" s="327"/>
      <c r="G696" s="354"/>
      <c r="H696" s="326"/>
      <c r="I696" s="326"/>
    </row>
    <row r="697" spans="2:9" s="256" customFormat="1" ht="216.75" hidden="1" outlineLevel="2">
      <c r="B697" s="310"/>
      <c r="D697" s="302"/>
      <c r="E697" s="293" t="s">
        <v>562</v>
      </c>
      <c r="F697" s="327"/>
      <c r="G697" s="354"/>
      <c r="H697" s="326"/>
      <c r="I697" s="326"/>
    </row>
    <row r="698" spans="2:9" s="256" customFormat="1" ht="13.5" collapsed="1" thickBot="1">
      <c r="B698" s="310"/>
      <c r="D698" s="302"/>
      <c r="E698" s="316"/>
      <c r="F698" s="330"/>
      <c r="G698" s="354"/>
      <c r="H698" s="326"/>
      <c r="I698" s="326"/>
    </row>
    <row r="699" spans="2:9" s="256" customFormat="1" ht="26.25" thickBot="1">
      <c r="B699" s="324"/>
      <c r="D699" s="299" t="s">
        <v>18</v>
      </c>
      <c r="E699" s="303" t="s">
        <v>730</v>
      </c>
      <c r="F699" s="283"/>
      <c r="G699" s="260" t="s">
        <v>685</v>
      </c>
      <c r="H699" s="326"/>
      <c r="I699" s="326"/>
    </row>
    <row r="700" spans="2:9" s="257" customFormat="1">
      <c r="B700" s="305"/>
      <c r="C700" s="256"/>
      <c r="D700" s="302"/>
      <c r="E700" s="286" t="s">
        <v>157</v>
      </c>
      <c r="F700" s="306"/>
      <c r="G700" s="353"/>
      <c r="H700" s="328"/>
      <c r="I700" s="328"/>
    </row>
    <row r="701" spans="2:9" s="257" customFormat="1" hidden="1" outlineLevel="2">
      <c r="C701" s="256"/>
      <c r="D701" s="308" t="s">
        <v>69</v>
      </c>
      <c r="E701" s="289"/>
      <c r="F701" s="283"/>
      <c r="G701" s="353"/>
      <c r="H701" s="328"/>
      <c r="I701" s="328"/>
    </row>
    <row r="702" spans="2:9" s="257" customFormat="1" hidden="1" outlineLevel="2">
      <c r="B702" s="305"/>
      <c r="C702" s="256"/>
      <c r="D702" s="302"/>
      <c r="E702" s="286"/>
      <c r="F702" s="306"/>
      <c r="G702" s="353"/>
      <c r="H702" s="328"/>
      <c r="I702" s="328"/>
    </row>
    <row r="703" spans="2:9" s="257" customFormat="1" hidden="1" outlineLevel="2">
      <c r="C703" s="256"/>
      <c r="D703" s="308" t="s">
        <v>70</v>
      </c>
      <c r="E703" s="289"/>
      <c r="F703" s="283"/>
      <c r="G703" s="353"/>
      <c r="H703" s="328"/>
      <c r="I703" s="328"/>
    </row>
    <row r="704" spans="2:9" s="257" customFormat="1" hidden="1" outlineLevel="2">
      <c r="B704" s="305"/>
      <c r="C704" s="256"/>
      <c r="D704" s="302"/>
      <c r="E704" s="286"/>
      <c r="F704" s="306"/>
      <c r="G704" s="353"/>
      <c r="H704" s="328"/>
      <c r="I704" s="328"/>
    </row>
    <row r="705" spans="2:9" s="257" customFormat="1" hidden="1" outlineLevel="2">
      <c r="C705" s="256"/>
      <c r="D705" s="308" t="s">
        <v>207</v>
      </c>
      <c r="E705" s="290"/>
      <c r="F705" s="283"/>
      <c r="G705" s="353"/>
      <c r="H705" s="328"/>
      <c r="I705" s="328"/>
    </row>
    <row r="706" spans="2:9" s="257" customFormat="1" hidden="1" outlineLevel="2">
      <c r="B706" s="305"/>
      <c r="C706" s="256"/>
      <c r="D706" s="302"/>
      <c r="E706" s="286"/>
      <c r="F706" s="306"/>
      <c r="G706" s="353"/>
      <c r="H706" s="328"/>
      <c r="I706" s="328"/>
    </row>
    <row r="707" spans="2:9" s="257" customFormat="1" hidden="1" outlineLevel="2">
      <c r="C707" s="256"/>
      <c r="D707" s="308" t="s">
        <v>206</v>
      </c>
      <c r="E707" s="290"/>
      <c r="F707" s="283"/>
      <c r="G707" s="353"/>
      <c r="H707" s="328"/>
      <c r="I707" s="328"/>
    </row>
    <row r="708" spans="2:9" s="256" customFormat="1" ht="13.5" hidden="1" outlineLevel="1" collapsed="1" thickBot="1">
      <c r="B708" s="310"/>
      <c r="D708" s="302"/>
      <c r="E708" s="286"/>
      <c r="F708" s="306"/>
      <c r="G708" s="354"/>
      <c r="H708" s="326"/>
      <c r="I708" s="326"/>
    </row>
    <row r="709" spans="2:9" s="256" customFormat="1" ht="38.25" hidden="1" outlineLevel="1">
      <c r="B709" s="310"/>
      <c r="D709" s="302"/>
      <c r="E709" s="291" t="s">
        <v>559</v>
      </c>
      <c r="F709" s="306"/>
      <c r="G709" s="354"/>
      <c r="H709" s="326"/>
      <c r="I709" s="326"/>
    </row>
    <row r="710" spans="2:9" s="256" customFormat="1" ht="229.5" hidden="1" outlineLevel="1">
      <c r="B710" s="310"/>
      <c r="D710" s="302"/>
      <c r="E710" s="293" t="s">
        <v>589</v>
      </c>
      <c r="F710" s="306"/>
      <c r="G710" s="354"/>
      <c r="H710" s="326"/>
      <c r="I710" s="326"/>
    </row>
    <row r="711" spans="2:9" s="256" customFormat="1" ht="229.5" hidden="1" outlineLevel="2">
      <c r="B711" s="310"/>
      <c r="D711" s="302"/>
      <c r="E711" s="293" t="s">
        <v>560</v>
      </c>
      <c r="F711" s="311"/>
      <c r="G711" s="354"/>
      <c r="H711" s="326"/>
      <c r="I711" s="326"/>
    </row>
    <row r="712" spans="2:9" s="256" customFormat="1" ht="267.75" hidden="1" outlineLevel="2">
      <c r="B712" s="310"/>
      <c r="D712" s="302"/>
      <c r="E712" s="293" t="s">
        <v>565</v>
      </c>
      <c r="F712" s="311"/>
      <c r="G712" s="354"/>
      <c r="H712" s="326"/>
      <c r="I712" s="326"/>
    </row>
    <row r="713" spans="2:9" s="256" customFormat="1" ht="255" hidden="1" outlineLevel="2">
      <c r="B713" s="310"/>
      <c r="D713" s="302"/>
      <c r="E713" s="293" t="s">
        <v>561</v>
      </c>
      <c r="F713" s="311"/>
      <c r="G713" s="354"/>
      <c r="H713" s="326"/>
      <c r="I713" s="326"/>
    </row>
    <row r="714" spans="2:9" s="256" customFormat="1" ht="216.75" hidden="1" outlineLevel="2">
      <c r="B714" s="310"/>
      <c r="D714" s="302"/>
      <c r="E714" s="293" t="s">
        <v>562</v>
      </c>
      <c r="F714" s="311"/>
      <c r="G714" s="354"/>
      <c r="H714" s="326"/>
      <c r="I714" s="326"/>
    </row>
    <row r="715" spans="2:9" s="256" customFormat="1" collapsed="1">
      <c r="B715" s="310"/>
      <c r="D715" s="302"/>
      <c r="E715" s="270"/>
      <c r="F715" s="311"/>
      <c r="G715" s="354"/>
      <c r="H715" s="326"/>
      <c r="I715" s="326"/>
    </row>
    <row r="716" spans="2:9" ht="18">
      <c r="D716" s="280">
        <v>16</v>
      </c>
      <c r="E716" s="281" t="s">
        <v>36</v>
      </c>
      <c r="G716" s="260" t="s">
        <v>685</v>
      </c>
    </row>
    <row r="717" spans="2:9" ht="13.5" thickBot="1">
      <c r="G717" s="351"/>
    </row>
    <row r="718" spans="2:9" ht="26.25" thickBot="1">
      <c r="B718" s="237"/>
      <c r="D718" s="299" t="s">
        <v>122</v>
      </c>
      <c r="E718" s="295" t="s">
        <v>731</v>
      </c>
      <c r="F718" s="297"/>
      <c r="G718" s="260" t="s">
        <v>685</v>
      </c>
    </row>
    <row r="719" spans="2:9" s="236" customFormat="1">
      <c r="B719" s="285"/>
      <c r="C719" s="223"/>
      <c r="D719" s="277"/>
      <c r="E719" s="286" t="s">
        <v>158</v>
      </c>
      <c r="F719" s="296"/>
      <c r="G719" s="352"/>
      <c r="H719" s="315"/>
      <c r="I719" s="315"/>
    </row>
    <row r="720" spans="2:9" s="236" customFormat="1" hidden="1" outlineLevel="2">
      <c r="C720" s="223"/>
      <c r="D720" s="288" t="s">
        <v>69</v>
      </c>
      <c r="E720" s="289"/>
      <c r="F720" s="297"/>
      <c r="G720" s="352"/>
      <c r="H720" s="315"/>
      <c r="I720" s="315"/>
    </row>
    <row r="721" spans="2:9" s="236" customFormat="1" hidden="1" outlineLevel="2">
      <c r="B721" s="285"/>
      <c r="C721" s="223"/>
      <c r="D721" s="277"/>
      <c r="E721" s="286"/>
      <c r="F721" s="296"/>
      <c r="G721" s="352"/>
      <c r="H721" s="315"/>
      <c r="I721" s="315"/>
    </row>
    <row r="722" spans="2:9" s="236" customFormat="1" hidden="1" outlineLevel="2">
      <c r="C722" s="223"/>
      <c r="D722" s="288" t="s">
        <v>70</v>
      </c>
      <c r="E722" s="289"/>
      <c r="F722" s="297"/>
      <c r="G722" s="352"/>
      <c r="H722" s="315"/>
      <c r="I722" s="315"/>
    </row>
    <row r="723" spans="2:9" s="236" customFormat="1" hidden="1" outlineLevel="2">
      <c r="B723" s="285"/>
      <c r="C723" s="223"/>
      <c r="D723" s="277"/>
      <c r="E723" s="286"/>
      <c r="F723" s="296"/>
      <c r="G723" s="352"/>
      <c r="H723" s="315"/>
      <c r="I723" s="315"/>
    </row>
    <row r="724" spans="2:9" s="236" customFormat="1" hidden="1" outlineLevel="2">
      <c r="C724" s="223"/>
      <c r="D724" s="288" t="s">
        <v>207</v>
      </c>
      <c r="E724" s="290"/>
      <c r="F724" s="297"/>
      <c r="G724" s="352"/>
      <c r="H724" s="315"/>
      <c r="I724" s="315"/>
    </row>
    <row r="725" spans="2:9" s="236" customFormat="1" hidden="1" outlineLevel="2">
      <c r="B725" s="285"/>
      <c r="C725" s="223"/>
      <c r="D725" s="277"/>
      <c r="E725" s="286"/>
      <c r="F725" s="296"/>
      <c r="G725" s="352"/>
      <c r="H725" s="315"/>
      <c r="I725" s="315"/>
    </row>
    <row r="726" spans="2:9" s="236" customFormat="1" hidden="1" outlineLevel="2">
      <c r="C726" s="223"/>
      <c r="D726" s="288" t="s">
        <v>206</v>
      </c>
      <c r="E726" s="290"/>
      <c r="F726" s="297"/>
      <c r="G726" s="352"/>
      <c r="H726" s="315"/>
      <c r="I726" s="315"/>
    </row>
    <row r="727" spans="2:9" s="236" customFormat="1" ht="13.5" hidden="1" outlineLevel="1" collapsed="1" thickBot="1">
      <c r="B727" s="285"/>
      <c r="C727" s="223"/>
      <c r="D727" s="277"/>
      <c r="E727" s="286"/>
      <c r="F727" s="296"/>
      <c r="G727" s="352"/>
      <c r="H727" s="315"/>
      <c r="I727" s="315"/>
    </row>
    <row r="728" spans="2:9" s="236" customFormat="1" ht="38.25" hidden="1" outlineLevel="1">
      <c r="C728" s="223"/>
      <c r="D728" s="288"/>
      <c r="E728" s="291" t="s">
        <v>559</v>
      </c>
      <c r="F728" s="297"/>
      <c r="G728" s="352"/>
      <c r="H728" s="315"/>
      <c r="I728" s="315"/>
    </row>
    <row r="729" spans="2:9" ht="255" hidden="1" outlineLevel="1">
      <c r="E729" s="293" t="s">
        <v>590</v>
      </c>
      <c r="F729" s="296"/>
      <c r="G729" s="351"/>
    </row>
    <row r="730" spans="2:9" ht="229.5" hidden="1" outlineLevel="2">
      <c r="E730" s="293" t="s">
        <v>560</v>
      </c>
      <c r="G730" s="351"/>
    </row>
    <row r="731" spans="2:9" ht="267.75" hidden="1" outlineLevel="2">
      <c r="E731" s="293" t="s">
        <v>565</v>
      </c>
      <c r="G731" s="351"/>
    </row>
    <row r="732" spans="2:9" ht="255" hidden="1" outlineLevel="2">
      <c r="E732" s="293" t="s">
        <v>561</v>
      </c>
      <c r="G732" s="351"/>
    </row>
    <row r="733" spans="2:9" ht="216.75" hidden="1" outlineLevel="2">
      <c r="E733" s="293" t="s">
        <v>562</v>
      </c>
      <c r="G733" s="351"/>
    </row>
    <row r="734" spans="2:9" ht="13.5" collapsed="1" thickBot="1">
      <c r="G734" s="351"/>
    </row>
    <row r="735" spans="2:9" ht="13.5" thickBot="1">
      <c r="B735" s="237"/>
      <c r="D735" s="299" t="s">
        <v>123</v>
      </c>
      <c r="E735" s="283" t="s">
        <v>732</v>
      </c>
      <c r="F735" s="297"/>
      <c r="G735" s="260" t="s">
        <v>685</v>
      </c>
      <c r="H735" s="322" t="s">
        <v>269</v>
      </c>
      <c r="I735" s="322"/>
    </row>
    <row r="736" spans="2:9" s="236" customFormat="1">
      <c r="B736" s="285"/>
      <c r="C736" s="223"/>
      <c r="D736" s="277"/>
      <c r="E736" s="286" t="s">
        <v>159</v>
      </c>
      <c r="F736" s="296"/>
      <c r="G736" s="352"/>
      <c r="H736" s="315"/>
      <c r="I736" s="315"/>
    </row>
    <row r="737" spans="2:9" s="236" customFormat="1" hidden="1" outlineLevel="2">
      <c r="C737" s="223"/>
      <c r="D737" s="288" t="s">
        <v>69</v>
      </c>
      <c r="E737" s="289"/>
      <c r="F737" s="297"/>
      <c r="G737" s="352"/>
      <c r="H737" s="315"/>
      <c r="I737" s="315"/>
    </row>
    <row r="738" spans="2:9" s="236" customFormat="1" hidden="1" outlineLevel="2">
      <c r="B738" s="285"/>
      <c r="C738" s="223"/>
      <c r="D738" s="277"/>
      <c r="E738" s="286"/>
      <c r="F738" s="296"/>
      <c r="G738" s="352"/>
      <c r="H738" s="315"/>
      <c r="I738" s="315"/>
    </row>
    <row r="739" spans="2:9" s="236" customFormat="1" hidden="1" outlineLevel="2">
      <c r="C739" s="223"/>
      <c r="D739" s="288" t="s">
        <v>70</v>
      </c>
      <c r="E739" s="289"/>
      <c r="F739" s="297"/>
      <c r="G739" s="352"/>
      <c r="H739" s="315"/>
      <c r="I739" s="315"/>
    </row>
    <row r="740" spans="2:9" s="236" customFormat="1" hidden="1" outlineLevel="2">
      <c r="B740" s="285"/>
      <c r="C740" s="223"/>
      <c r="D740" s="277"/>
      <c r="E740" s="286"/>
      <c r="F740" s="296"/>
      <c r="G740" s="352"/>
      <c r="H740" s="315"/>
      <c r="I740" s="315"/>
    </row>
    <row r="741" spans="2:9" s="236" customFormat="1" hidden="1" outlineLevel="2">
      <c r="C741" s="223"/>
      <c r="D741" s="288" t="s">
        <v>207</v>
      </c>
      <c r="E741" s="290"/>
      <c r="F741" s="297"/>
      <c r="G741" s="352"/>
      <c r="H741" s="315"/>
      <c r="I741" s="315"/>
    </row>
    <row r="742" spans="2:9" s="236" customFormat="1" hidden="1" outlineLevel="2">
      <c r="B742" s="285"/>
      <c r="C742" s="223"/>
      <c r="D742" s="277"/>
      <c r="E742" s="286"/>
      <c r="F742" s="296"/>
      <c r="G742" s="352"/>
      <c r="H742" s="315"/>
      <c r="I742" s="315"/>
    </row>
    <row r="743" spans="2:9" s="236" customFormat="1" hidden="1" outlineLevel="2">
      <c r="C743" s="223"/>
      <c r="D743" s="288" t="s">
        <v>206</v>
      </c>
      <c r="E743" s="290"/>
      <c r="F743" s="297"/>
      <c r="G743" s="352"/>
      <c r="H743" s="315"/>
      <c r="I743" s="315"/>
    </row>
    <row r="744" spans="2:9" ht="13.5" hidden="1" outlineLevel="1" collapsed="1" thickBot="1">
      <c r="E744" s="286"/>
      <c r="F744" s="296"/>
      <c r="G744" s="351"/>
    </row>
    <row r="745" spans="2:9" ht="38.25" hidden="1" outlineLevel="1">
      <c r="E745" s="291" t="s">
        <v>559</v>
      </c>
      <c r="F745" s="296"/>
      <c r="G745" s="351"/>
    </row>
    <row r="746" spans="2:9" ht="204" hidden="1" outlineLevel="1">
      <c r="E746" s="293" t="s">
        <v>572</v>
      </c>
      <c r="F746" s="296"/>
      <c r="G746" s="351"/>
    </row>
    <row r="747" spans="2:9" ht="229.5" hidden="1" outlineLevel="2">
      <c r="E747" s="293" t="s">
        <v>560</v>
      </c>
      <c r="G747" s="351"/>
    </row>
    <row r="748" spans="2:9" ht="267.75" hidden="1" outlineLevel="2">
      <c r="E748" s="293" t="s">
        <v>565</v>
      </c>
      <c r="G748" s="351"/>
    </row>
    <row r="749" spans="2:9" ht="255" hidden="1" outlineLevel="2">
      <c r="E749" s="293" t="s">
        <v>561</v>
      </c>
      <c r="G749" s="351"/>
    </row>
    <row r="750" spans="2:9" ht="216.75" hidden="1" outlineLevel="2">
      <c r="E750" s="293" t="s">
        <v>562</v>
      </c>
      <c r="G750" s="351"/>
    </row>
    <row r="751" spans="2:9" collapsed="1">
      <c r="G751" s="351"/>
    </row>
    <row r="752" spans="2:9" ht="18">
      <c r="D752" s="280">
        <v>17</v>
      </c>
      <c r="E752" s="329" t="s">
        <v>208</v>
      </c>
      <c r="G752" s="260" t="s">
        <v>685</v>
      </c>
    </row>
    <row r="753" spans="2:9" ht="13.5" thickBot="1">
      <c r="G753" s="351"/>
    </row>
    <row r="754" spans="2:9" ht="26.25" thickBot="1">
      <c r="B754" s="237"/>
      <c r="D754" s="299" t="s">
        <v>124</v>
      </c>
      <c r="E754" s="295" t="s">
        <v>733</v>
      </c>
      <c r="F754" s="297"/>
      <c r="G754" s="260" t="s">
        <v>685</v>
      </c>
    </row>
    <row r="755" spans="2:9" s="236" customFormat="1">
      <c r="B755" s="285"/>
      <c r="C755" s="223"/>
      <c r="D755" s="277"/>
      <c r="E755" s="286" t="s">
        <v>160</v>
      </c>
      <c r="F755" s="296"/>
      <c r="G755" s="352"/>
      <c r="H755" s="315"/>
      <c r="I755" s="315"/>
    </row>
    <row r="756" spans="2:9" s="236" customFormat="1" hidden="1" outlineLevel="2">
      <c r="C756" s="223"/>
      <c r="D756" s="288" t="s">
        <v>69</v>
      </c>
      <c r="E756" s="289"/>
      <c r="F756" s="297"/>
      <c r="G756" s="352"/>
      <c r="H756" s="315"/>
      <c r="I756" s="315"/>
    </row>
    <row r="757" spans="2:9" s="236" customFormat="1" hidden="1" outlineLevel="2">
      <c r="B757" s="285"/>
      <c r="C757" s="223"/>
      <c r="D757" s="277"/>
      <c r="E757" s="286"/>
      <c r="F757" s="296"/>
      <c r="G757" s="352"/>
      <c r="H757" s="315"/>
      <c r="I757" s="315"/>
    </row>
    <row r="758" spans="2:9" s="236" customFormat="1" hidden="1" outlineLevel="2">
      <c r="C758" s="223"/>
      <c r="D758" s="288" t="s">
        <v>70</v>
      </c>
      <c r="E758" s="289"/>
      <c r="F758" s="297"/>
      <c r="G758" s="352"/>
      <c r="H758" s="315"/>
      <c r="I758" s="315"/>
    </row>
    <row r="759" spans="2:9" s="236" customFormat="1" hidden="1" outlineLevel="2">
      <c r="B759" s="285"/>
      <c r="C759" s="223"/>
      <c r="D759" s="277"/>
      <c r="E759" s="286"/>
      <c r="F759" s="296"/>
      <c r="G759" s="352"/>
      <c r="H759" s="315"/>
      <c r="I759" s="315"/>
    </row>
    <row r="760" spans="2:9" s="236" customFormat="1" hidden="1" outlineLevel="2">
      <c r="C760" s="223"/>
      <c r="D760" s="288" t="s">
        <v>207</v>
      </c>
      <c r="E760" s="290"/>
      <c r="F760" s="297"/>
      <c r="G760" s="352"/>
      <c r="H760" s="315"/>
      <c r="I760" s="315"/>
    </row>
    <row r="761" spans="2:9" s="236" customFormat="1" hidden="1" outlineLevel="2">
      <c r="B761" s="285"/>
      <c r="C761" s="223"/>
      <c r="D761" s="277"/>
      <c r="E761" s="286"/>
      <c r="F761" s="296"/>
      <c r="G761" s="352"/>
      <c r="H761" s="315"/>
      <c r="I761" s="315"/>
    </row>
    <row r="762" spans="2:9" s="236" customFormat="1" hidden="1" outlineLevel="2">
      <c r="C762" s="223"/>
      <c r="D762" s="288" t="s">
        <v>206</v>
      </c>
      <c r="E762" s="290"/>
      <c r="F762" s="297"/>
      <c r="G762" s="352"/>
      <c r="H762" s="315"/>
      <c r="I762" s="315"/>
    </row>
    <row r="763" spans="2:9" ht="13.5" hidden="1" outlineLevel="1" collapsed="1" thickBot="1">
      <c r="E763" s="286"/>
      <c r="F763" s="296"/>
      <c r="G763" s="351"/>
    </row>
    <row r="764" spans="2:9" ht="38.25" hidden="1" outlineLevel="1">
      <c r="E764" s="291" t="s">
        <v>559</v>
      </c>
      <c r="F764" s="296"/>
      <c r="G764" s="351"/>
    </row>
    <row r="765" spans="2:9" ht="229.5" hidden="1" outlineLevel="1">
      <c r="E765" s="331" t="s">
        <v>627</v>
      </c>
      <c r="F765" s="296"/>
      <c r="G765" s="351"/>
    </row>
    <row r="766" spans="2:9" ht="229.5" hidden="1" outlineLevel="2">
      <c r="E766" s="293" t="s">
        <v>560</v>
      </c>
      <c r="G766" s="351"/>
    </row>
    <row r="767" spans="2:9" ht="267.75" hidden="1" outlineLevel="2">
      <c r="E767" s="293" t="s">
        <v>565</v>
      </c>
      <c r="G767" s="351"/>
    </row>
    <row r="768" spans="2:9" ht="255" hidden="1" outlineLevel="2">
      <c r="E768" s="293" t="s">
        <v>561</v>
      </c>
      <c r="G768" s="351"/>
    </row>
    <row r="769" spans="2:9" ht="216.75" hidden="1" outlineLevel="2">
      <c r="E769" s="293" t="s">
        <v>562</v>
      </c>
      <c r="G769" s="351"/>
    </row>
    <row r="770" spans="2:9" collapsed="1">
      <c r="E770" s="286"/>
      <c r="F770" s="296"/>
      <c r="G770" s="351"/>
    </row>
    <row r="771" spans="2:9" ht="18">
      <c r="D771" s="280">
        <v>18</v>
      </c>
      <c r="E771" s="281" t="s">
        <v>33</v>
      </c>
      <c r="G771" s="260" t="s">
        <v>685</v>
      </c>
    </row>
    <row r="772" spans="2:9" ht="13.5" thickBot="1">
      <c r="G772" s="351"/>
    </row>
    <row r="773" spans="2:9" ht="26.25" thickBot="1">
      <c r="B773" s="237"/>
      <c r="D773" s="277" t="s">
        <v>125</v>
      </c>
      <c r="E773" s="283" t="s">
        <v>734</v>
      </c>
      <c r="F773" s="297"/>
      <c r="G773" s="260" t="s">
        <v>685</v>
      </c>
    </row>
    <row r="774" spans="2:9" s="236" customFormat="1">
      <c r="B774" s="285"/>
      <c r="C774" s="223"/>
      <c r="D774" s="277"/>
      <c r="E774" s="286" t="s">
        <v>161</v>
      </c>
      <c r="F774" s="296"/>
      <c r="G774" s="352"/>
      <c r="H774" s="315"/>
      <c r="I774" s="315"/>
    </row>
    <row r="775" spans="2:9" s="236" customFormat="1" hidden="1" outlineLevel="2">
      <c r="C775" s="223"/>
      <c r="D775" s="288" t="s">
        <v>69</v>
      </c>
      <c r="E775" s="289"/>
      <c r="F775" s="297"/>
      <c r="G775" s="352"/>
      <c r="H775" s="315"/>
      <c r="I775" s="315"/>
    </row>
    <row r="776" spans="2:9" s="236" customFormat="1" hidden="1" outlineLevel="2">
      <c r="B776" s="285"/>
      <c r="C776" s="223"/>
      <c r="D776" s="277"/>
      <c r="E776" s="286"/>
      <c r="F776" s="296"/>
      <c r="G776" s="352"/>
      <c r="H776" s="315"/>
      <c r="I776" s="315"/>
    </row>
    <row r="777" spans="2:9" s="236" customFormat="1" hidden="1" outlineLevel="2">
      <c r="C777" s="223"/>
      <c r="D777" s="288" t="s">
        <v>70</v>
      </c>
      <c r="E777" s="289"/>
      <c r="F777" s="297"/>
      <c r="G777" s="352"/>
      <c r="H777" s="315"/>
      <c r="I777" s="315"/>
    </row>
    <row r="778" spans="2:9" s="236" customFormat="1" hidden="1" outlineLevel="2">
      <c r="B778" s="285"/>
      <c r="C778" s="223"/>
      <c r="D778" s="277"/>
      <c r="E778" s="286"/>
      <c r="F778" s="296"/>
      <c r="G778" s="352"/>
      <c r="H778" s="315"/>
      <c r="I778" s="315"/>
    </row>
    <row r="779" spans="2:9" s="236" customFormat="1" hidden="1" outlineLevel="2">
      <c r="C779" s="223"/>
      <c r="D779" s="288" t="s">
        <v>207</v>
      </c>
      <c r="E779" s="290"/>
      <c r="F779" s="297"/>
      <c r="G779" s="352"/>
      <c r="H779" s="315"/>
      <c r="I779" s="315"/>
    </row>
    <row r="780" spans="2:9" s="236" customFormat="1" hidden="1" outlineLevel="2">
      <c r="B780" s="285"/>
      <c r="C780" s="223"/>
      <c r="D780" s="277"/>
      <c r="E780" s="286"/>
      <c r="F780" s="296"/>
      <c r="G780" s="352"/>
      <c r="H780" s="315"/>
      <c r="I780" s="315"/>
    </row>
    <row r="781" spans="2:9" s="236" customFormat="1" hidden="1" outlineLevel="2">
      <c r="C781" s="223"/>
      <c r="D781" s="288" t="s">
        <v>206</v>
      </c>
      <c r="E781" s="290"/>
      <c r="F781" s="297"/>
      <c r="G781" s="352"/>
      <c r="H781" s="315"/>
      <c r="I781" s="315"/>
    </row>
    <row r="782" spans="2:9" ht="13.5" hidden="1" outlineLevel="1" collapsed="1" thickBot="1">
      <c r="E782" s="286"/>
      <c r="F782" s="296"/>
      <c r="G782" s="351"/>
    </row>
    <row r="783" spans="2:9" ht="38.25" hidden="1" outlineLevel="1">
      <c r="E783" s="291" t="s">
        <v>559</v>
      </c>
      <c r="F783" s="296"/>
      <c r="G783" s="351"/>
    </row>
    <row r="784" spans="2:9" ht="344.25" hidden="1" outlineLevel="1">
      <c r="E784" s="293" t="s">
        <v>591</v>
      </c>
      <c r="F784" s="296"/>
      <c r="G784" s="351"/>
    </row>
    <row r="785" spans="2:9" ht="229.5" hidden="1" outlineLevel="2">
      <c r="E785" s="293" t="s">
        <v>560</v>
      </c>
      <c r="G785" s="351"/>
    </row>
    <row r="786" spans="2:9" ht="267.75" hidden="1" outlineLevel="2">
      <c r="E786" s="293" t="s">
        <v>565</v>
      </c>
      <c r="G786" s="351"/>
    </row>
    <row r="787" spans="2:9" ht="255" hidden="1" outlineLevel="2">
      <c r="E787" s="293" t="s">
        <v>561</v>
      </c>
      <c r="G787" s="351"/>
    </row>
    <row r="788" spans="2:9" ht="216.75" hidden="1" outlineLevel="2">
      <c r="E788" s="293" t="s">
        <v>562</v>
      </c>
      <c r="G788" s="351"/>
    </row>
    <row r="789" spans="2:9" ht="13.5" collapsed="1" thickBot="1">
      <c r="G789" s="351"/>
    </row>
    <row r="790" spans="2:9" ht="51.75" thickBot="1">
      <c r="B790" s="237"/>
      <c r="D790" s="277" t="s">
        <v>126</v>
      </c>
      <c r="E790" s="283" t="s">
        <v>738</v>
      </c>
      <c r="F790" s="297"/>
      <c r="G790" s="260" t="s">
        <v>685</v>
      </c>
      <c r="H790"/>
      <c r="I790" s="322"/>
    </row>
    <row r="791" spans="2:9" s="236" customFormat="1">
      <c r="B791" s="285"/>
      <c r="C791" s="223"/>
      <c r="D791" s="277"/>
      <c r="E791" s="286" t="s">
        <v>162</v>
      </c>
      <c r="F791" s="296"/>
      <c r="G791" s="352"/>
      <c r="H791" s="315"/>
      <c r="I791" s="315"/>
    </row>
    <row r="792" spans="2:9" s="236" customFormat="1" hidden="1" outlineLevel="2">
      <c r="C792" s="223"/>
      <c r="D792" s="288" t="s">
        <v>69</v>
      </c>
      <c r="E792" s="289"/>
      <c r="F792" s="297"/>
      <c r="G792" s="352"/>
      <c r="H792" s="315"/>
      <c r="I792" s="315"/>
    </row>
    <row r="793" spans="2:9" s="236" customFormat="1" hidden="1" outlineLevel="2">
      <c r="B793" s="285"/>
      <c r="C793" s="223"/>
      <c r="D793" s="277"/>
      <c r="E793" s="286"/>
      <c r="F793" s="296"/>
      <c r="G793" s="352"/>
      <c r="H793" s="315"/>
      <c r="I793" s="315"/>
    </row>
    <row r="794" spans="2:9" s="236" customFormat="1" hidden="1" outlineLevel="2">
      <c r="C794" s="223"/>
      <c r="D794" s="288" t="s">
        <v>70</v>
      </c>
      <c r="E794" s="289"/>
      <c r="F794" s="297"/>
      <c r="G794" s="352"/>
      <c r="H794" s="315"/>
      <c r="I794" s="315"/>
    </row>
    <row r="795" spans="2:9" s="236" customFormat="1" hidden="1" outlineLevel="2">
      <c r="B795" s="285"/>
      <c r="C795" s="223"/>
      <c r="D795" s="277"/>
      <c r="E795" s="286"/>
      <c r="F795" s="296"/>
      <c r="G795" s="352"/>
      <c r="H795" s="315"/>
      <c r="I795" s="315"/>
    </row>
    <row r="796" spans="2:9" s="236" customFormat="1" hidden="1" outlineLevel="2">
      <c r="C796" s="223"/>
      <c r="D796" s="288" t="s">
        <v>207</v>
      </c>
      <c r="E796" s="290"/>
      <c r="F796" s="297"/>
      <c r="G796" s="352"/>
      <c r="H796" s="315"/>
      <c r="I796" s="315"/>
    </row>
    <row r="797" spans="2:9" s="236" customFormat="1" hidden="1" outlineLevel="2">
      <c r="B797" s="285"/>
      <c r="C797" s="223"/>
      <c r="D797" s="277"/>
      <c r="E797" s="286"/>
      <c r="F797" s="296"/>
      <c r="G797" s="352"/>
      <c r="H797" s="315"/>
      <c r="I797" s="315"/>
    </row>
    <row r="798" spans="2:9" s="236" customFormat="1" hidden="1" outlineLevel="2">
      <c r="C798" s="223"/>
      <c r="D798" s="288" t="s">
        <v>206</v>
      </c>
      <c r="E798" s="290"/>
      <c r="F798" s="297"/>
      <c r="G798" s="352"/>
      <c r="H798" s="315"/>
      <c r="I798" s="315"/>
    </row>
    <row r="799" spans="2:9" ht="13.5" hidden="1" outlineLevel="1" collapsed="1" thickBot="1">
      <c r="E799" s="286"/>
      <c r="F799" s="296"/>
      <c r="G799" s="351"/>
    </row>
    <row r="800" spans="2:9" ht="38.25" hidden="1" outlineLevel="1">
      <c r="E800" s="291" t="s">
        <v>559</v>
      </c>
      <c r="F800" s="296"/>
      <c r="G800" s="351"/>
    </row>
    <row r="801" spans="2:9" ht="229.5" hidden="1" outlineLevel="1">
      <c r="E801" s="293" t="s">
        <v>573</v>
      </c>
      <c r="F801" s="296"/>
      <c r="G801" s="351"/>
    </row>
    <row r="802" spans="2:9" ht="229.5" hidden="1" outlineLevel="2">
      <c r="E802" s="293" t="s">
        <v>560</v>
      </c>
      <c r="G802" s="351"/>
    </row>
    <row r="803" spans="2:9" ht="267.75" hidden="1" outlineLevel="2">
      <c r="E803" s="293" t="s">
        <v>565</v>
      </c>
      <c r="G803" s="351"/>
    </row>
    <row r="804" spans="2:9" ht="255" hidden="1" outlineLevel="2">
      <c r="E804" s="293" t="s">
        <v>561</v>
      </c>
      <c r="G804" s="351"/>
    </row>
    <row r="805" spans="2:9" ht="216.75" hidden="1" outlineLevel="2">
      <c r="E805" s="293" t="s">
        <v>562</v>
      </c>
      <c r="G805" s="351"/>
    </row>
    <row r="806" spans="2:9" ht="13.5" collapsed="1" thickBot="1">
      <c r="G806" s="351"/>
    </row>
    <row r="807" spans="2:9" ht="26.25" thickBot="1">
      <c r="B807" s="237"/>
      <c r="D807" s="277" t="s">
        <v>100</v>
      </c>
      <c r="E807" s="303" t="s">
        <v>735</v>
      </c>
      <c r="F807" s="297"/>
      <c r="G807" s="260" t="s">
        <v>685</v>
      </c>
    </row>
    <row r="808" spans="2:9" s="236" customFormat="1">
      <c r="B808" s="285"/>
      <c r="C808" s="223"/>
      <c r="D808" s="277"/>
      <c r="E808" s="286" t="s">
        <v>163</v>
      </c>
      <c r="F808" s="296"/>
      <c r="G808" s="352"/>
      <c r="H808" s="315"/>
      <c r="I808" s="315"/>
    </row>
    <row r="809" spans="2:9" s="236" customFormat="1" hidden="1" outlineLevel="2">
      <c r="C809" s="223"/>
      <c r="D809" s="288" t="s">
        <v>69</v>
      </c>
      <c r="E809" s="289"/>
      <c r="F809" s="297"/>
      <c r="G809" s="352"/>
      <c r="H809" s="315"/>
      <c r="I809" s="315"/>
    </row>
    <row r="810" spans="2:9" s="236" customFormat="1" hidden="1" outlineLevel="2">
      <c r="B810" s="285"/>
      <c r="C810" s="223"/>
      <c r="D810" s="277"/>
      <c r="E810" s="286"/>
      <c r="F810" s="296"/>
      <c r="G810" s="352"/>
      <c r="H810" s="315"/>
      <c r="I810" s="315"/>
    </row>
    <row r="811" spans="2:9" s="236" customFormat="1" hidden="1" outlineLevel="2">
      <c r="C811" s="223"/>
      <c r="D811" s="288" t="s">
        <v>70</v>
      </c>
      <c r="E811" s="289"/>
      <c r="F811" s="297"/>
      <c r="G811" s="352"/>
      <c r="H811" s="315"/>
      <c r="I811" s="315"/>
    </row>
    <row r="812" spans="2:9" s="236" customFormat="1" hidden="1" outlineLevel="2">
      <c r="B812" s="285"/>
      <c r="C812" s="223"/>
      <c r="D812" s="277"/>
      <c r="E812" s="286"/>
      <c r="F812" s="296"/>
      <c r="G812" s="352"/>
      <c r="H812" s="315"/>
      <c r="I812" s="315"/>
    </row>
    <row r="813" spans="2:9" s="236" customFormat="1" hidden="1" outlineLevel="2">
      <c r="C813" s="223"/>
      <c r="D813" s="288" t="s">
        <v>207</v>
      </c>
      <c r="E813" s="290"/>
      <c r="F813" s="297"/>
      <c r="G813" s="352"/>
      <c r="H813" s="315"/>
      <c r="I813" s="315"/>
    </row>
    <row r="814" spans="2:9" s="236" customFormat="1" hidden="1" outlineLevel="2">
      <c r="B814" s="285"/>
      <c r="C814" s="223"/>
      <c r="D814" s="277"/>
      <c r="E814" s="286"/>
      <c r="F814" s="296"/>
      <c r="G814" s="352"/>
      <c r="H814" s="315"/>
      <c r="I814" s="315"/>
    </row>
    <row r="815" spans="2:9" s="236" customFormat="1" hidden="1" outlineLevel="2">
      <c r="C815" s="223"/>
      <c r="D815" s="288" t="s">
        <v>206</v>
      </c>
      <c r="E815" s="290"/>
      <c r="F815" s="297"/>
      <c r="G815" s="352"/>
      <c r="H815" s="315"/>
      <c r="I815" s="315"/>
    </row>
    <row r="816" spans="2:9" ht="13.5" hidden="1" outlineLevel="1" collapsed="1" thickBot="1">
      <c r="E816" s="286"/>
      <c r="F816" s="296"/>
      <c r="G816" s="351"/>
    </row>
    <row r="817" spans="2:9" ht="38.25" hidden="1" outlineLevel="1">
      <c r="E817" s="291" t="s">
        <v>559</v>
      </c>
      <c r="F817" s="296"/>
      <c r="G817" s="351"/>
    </row>
    <row r="818" spans="2:9" ht="216.75" hidden="1" outlineLevel="1">
      <c r="E818" s="293" t="s">
        <v>574</v>
      </c>
      <c r="F818" s="296"/>
      <c r="G818" s="351"/>
    </row>
    <row r="819" spans="2:9" ht="229.5" hidden="1" outlineLevel="2">
      <c r="E819" s="293" t="s">
        <v>560</v>
      </c>
      <c r="G819" s="351"/>
    </row>
    <row r="820" spans="2:9" ht="267.75" hidden="1" outlineLevel="2">
      <c r="E820" s="293" t="s">
        <v>565</v>
      </c>
      <c r="G820" s="351"/>
    </row>
    <row r="821" spans="2:9" ht="255" hidden="1" outlineLevel="2">
      <c r="E821" s="293" t="s">
        <v>561</v>
      </c>
      <c r="G821" s="351"/>
    </row>
    <row r="822" spans="2:9" ht="216.75" hidden="1" outlineLevel="2">
      <c r="E822" s="293" t="s">
        <v>562</v>
      </c>
      <c r="G822" s="351"/>
    </row>
    <row r="823" spans="2:9" ht="13.5" collapsed="1" thickBot="1">
      <c r="G823" s="351"/>
    </row>
    <row r="824" spans="2:9" ht="26.25" thickBot="1">
      <c r="B824" s="237"/>
      <c r="D824" s="299" t="s">
        <v>127</v>
      </c>
      <c r="E824" s="303" t="s">
        <v>736</v>
      </c>
      <c r="F824" s="297"/>
      <c r="G824" s="260" t="s">
        <v>685</v>
      </c>
    </row>
    <row r="825" spans="2:9" s="236" customFormat="1">
      <c r="B825" s="285"/>
      <c r="C825" s="223"/>
      <c r="D825" s="277"/>
      <c r="E825" s="286" t="s">
        <v>227</v>
      </c>
      <c r="F825" s="296"/>
      <c r="G825" s="262"/>
      <c r="H825" s="315"/>
      <c r="I825" s="315"/>
    </row>
    <row r="826" spans="2:9" s="236" customFormat="1" hidden="1" outlineLevel="2">
      <c r="C826" s="223"/>
      <c r="D826" s="288" t="s">
        <v>69</v>
      </c>
      <c r="E826" s="289"/>
      <c r="F826" s="297"/>
      <c r="G826" s="262"/>
      <c r="H826" s="315"/>
      <c r="I826" s="315"/>
    </row>
    <row r="827" spans="2:9" s="236" customFormat="1" hidden="1" outlineLevel="2">
      <c r="B827" s="285"/>
      <c r="C827" s="223"/>
      <c r="D827" s="277"/>
      <c r="E827" s="286"/>
      <c r="F827" s="296"/>
      <c r="G827" s="262"/>
      <c r="H827" s="315"/>
      <c r="I827" s="315"/>
    </row>
    <row r="828" spans="2:9" s="236" customFormat="1" hidden="1" outlineLevel="2">
      <c r="C828" s="223"/>
      <c r="D828" s="288" t="s">
        <v>70</v>
      </c>
      <c r="E828" s="289"/>
      <c r="F828" s="297"/>
      <c r="G828" s="262"/>
      <c r="H828" s="315"/>
      <c r="I828" s="315"/>
    </row>
    <row r="829" spans="2:9" s="236" customFormat="1" hidden="1" outlineLevel="2">
      <c r="B829" s="285"/>
      <c r="C829" s="223"/>
      <c r="D829" s="277"/>
      <c r="E829" s="286"/>
      <c r="F829" s="296"/>
      <c r="G829" s="262"/>
      <c r="H829" s="315"/>
      <c r="I829" s="315"/>
    </row>
    <row r="830" spans="2:9" s="236" customFormat="1" hidden="1" outlineLevel="2">
      <c r="C830" s="223"/>
      <c r="D830" s="288" t="s">
        <v>207</v>
      </c>
      <c r="E830" s="290"/>
      <c r="F830" s="297"/>
      <c r="G830" s="262"/>
      <c r="H830" s="315"/>
      <c r="I830" s="315"/>
    </row>
    <row r="831" spans="2:9" s="236" customFormat="1" hidden="1" outlineLevel="2">
      <c r="B831" s="285"/>
      <c r="C831" s="223"/>
      <c r="D831" s="277"/>
      <c r="E831" s="286"/>
      <c r="F831" s="296"/>
      <c r="G831" s="262"/>
      <c r="H831" s="315"/>
      <c r="I831" s="315"/>
    </row>
    <row r="832" spans="2:9" s="236" customFormat="1" hidden="1" outlineLevel="2">
      <c r="C832" s="223"/>
      <c r="D832" s="288" t="s">
        <v>206</v>
      </c>
      <c r="E832" s="290"/>
      <c r="F832" s="297"/>
      <c r="G832" s="262"/>
      <c r="H832" s="315"/>
      <c r="I832" s="315"/>
    </row>
    <row r="833" spans="5:6" ht="13.5" hidden="1" outlineLevel="1" collapsed="1" thickBot="1">
      <c r="E833" s="286"/>
      <c r="F833" s="296"/>
    </row>
    <row r="834" spans="5:6" ht="38.25" hidden="1" outlineLevel="1">
      <c r="E834" s="291" t="s">
        <v>559</v>
      </c>
      <c r="F834" s="296"/>
    </row>
    <row r="835" spans="5:6" ht="229.5" hidden="1" outlineLevel="1">
      <c r="E835" s="293" t="s">
        <v>628</v>
      </c>
      <c r="F835" s="296"/>
    </row>
    <row r="836" spans="5:6" ht="229.5" hidden="1" outlineLevel="2">
      <c r="E836" s="293" t="s">
        <v>560</v>
      </c>
    </row>
    <row r="837" spans="5:6" ht="267.75" hidden="1" outlineLevel="2">
      <c r="E837" s="293" t="s">
        <v>565</v>
      </c>
    </row>
    <row r="838" spans="5:6" ht="255" hidden="1" outlineLevel="2">
      <c r="E838" s="293" t="s">
        <v>561</v>
      </c>
    </row>
    <row r="839" spans="5:6" ht="216.75" hidden="1" outlineLevel="2">
      <c r="E839" s="293" t="s">
        <v>562</v>
      </c>
    </row>
    <row r="840" spans="5:6" collapsed="1"/>
  </sheetData>
  <sheetProtection selectLockedCells="1" selectUnlockedCells="1"/>
  <mergeCells count="4">
    <mergeCell ref="C3:E3"/>
    <mergeCell ref="C4:E4"/>
    <mergeCell ref="C5:E5"/>
    <mergeCell ref="B1:F1"/>
  </mergeCells>
  <phoneticPr fontId="29" type="noConversion"/>
  <dataValidations count="1">
    <dataValidation type="list" allowBlank="1" showInputMessage="1" showErrorMessage="1" sqref="B28 B45 B11 B85 B66 B120 B156 B139 B103 B192 B245 B228 B209 B175 B279 B315 B296 B262 B351 B542 B523 B506 B489 B472 B455 B438 B421 B404 B385 B368 B334 B576 B646 B629 B610 B593 B559 B682 B718 B699 B663 B754 B807 B790 B773 B735 B824">
      <formula1>"na, 0, 1, 2, 3, 4, 5"</formula1>
    </dataValidation>
  </dataValidations>
  <hyperlinks>
    <hyperlink ref="H156" location="KPI_7.2" display="KPI 7.2"/>
    <hyperlink ref="H245" location="KPI_9.2" display="KPI 9.2"/>
    <hyperlink ref="H404" location="KPI_12.1" display="KPI 12.1"/>
    <hyperlink ref="H455" location="KPI_12.4" display="KPI 12.4"/>
    <hyperlink ref="H438" location="KPI_12.3" display="KPI 12.3"/>
    <hyperlink ref="H506" location="KPI_12.7" display="KPI 12.7"/>
    <hyperlink ref="H735" location="KPI_16.2" display="KPI 16.2"/>
    <hyperlink ref="J334" location="Hinweise!A2" display="Zonen"/>
    <hyperlink ref="J139" location="Hinweise!A36" display="Personal"/>
    <hyperlink ref="J120" location="Hinweise!A50" display="Off-Premises"/>
    <hyperlink ref="J175" location="Hinweise!A68" display="Schutzklassen"/>
  </hyperlinks>
  <printOptions horizontalCentered="1"/>
  <pageMargins left="0.78749999999999998" right="0.39374999999999999" top="0.39374999999999999" bottom="0.78749999999999998" header="0.51180555555555551" footer="0.39374999999999999"/>
  <pageSetup paperSize="9" scale="16" firstPageNumber="0" fitToHeight="0" orientation="portrait" r:id="rId1"/>
  <headerFooter alignWithMargins="0">
    <oddFooter>&amp;L&amp;"Arial,Standard"Gedruckt am: &amp;D&amp;C&amp;"Arial,Standard"&amp;F / 
&amp;A&amp;R&amp;"Arial,Standard"Seite &amp;P von &amp;N</oddFooter>
  </headerFooter>
  <ignoredErrors>
    <ignoredError sqref="G3:G6 G8 G825:G1048576 G808:G823 G791:G806 G774:G789 G772 G755:G770 G753 G736:G751 G719:G734 G717 G700:G715 G683:G698 G681 G664:G679 G647:G662 G630:G645 G628 G611:G626 G594:G609 G577:G592 G560:G575 G543:G558 G541 G524:G539 G507:G522 G490:G505 G473:G488 G456:G471 G439:G454 G422:G437 G405:G420 G403 G386:G401 G369:G384 G352:G367 G335:G350 G333 G316:G331 G314 G297:G312 G280:G295 G263:G278 G246:G261 G229:G244 G227 G210:G225 G193:G208 G176:G191 G174 G157:G172 G140:G155 G138 G121:G136 G104:G119 G86:G102 G84 G46:G63 G67:G82 G65 G29:G44 G12:G27 G10"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H85"/>
  <sheetViews>
    <sheetView zoomScaleNormal="100" workbookViewId="0">
      <pane ySplit="1" topLeftCell="A2" activePane="bottomLeft" state="frozen"/>
      <selection activeCell="D31" sqref="D31"/>
      <selection pane="bottomLeft" activeCell="B11" sqref="B11"/>
    </sheetView>
  </sheetViews>
  <sheetFormatPr baseColWidth="10" defaultColWidth="11.42578125" defaultRowHeight="12.75" outlineLevelRow="2"/>
  <cols>
    <col min="1" max="1" width="1.7109375" style="223" customWidth="1"/>
    <col min="2" max="2" width="11.7109375" style="269" customWidth="1"/>
    <col min="3" max="3" width="3.7109375" style="223" customWidth="1"/>
    <col min="4" max="4" width="8.7109375" style="277" customWidth="1"/>
    <col min="5" max="5" width="110.7109375" style="270" customWidth="1"/>
    <col min="6" max="6" width="3.7109375" style="278" customWidth="1"/>
    <col min="7" max="7" width="11.7109375" style="261" customWidth="1"/>
    <col min="8" max="8" width="3.7109375" style="272" customWidth="1"/>
    <col min="9" max="9" width="3.7109375" style="223" customWidth="1"/>
    <col min="10" max="16384" width="11.42578125" style="223"/>
  </cols>
  <sheetData>
    <row r="1" spans="1:8" s="266" customFormat="1" ht="60" customHeight="1">
      <c r="A1" s="265"/>
      <c r="B1" s="426" t="s">
        <v>531</v>
      </c>
      <c r="C1" s="427"/>
      <c r="D1" s="427"/>
      <c r="E1" s="427"/>
      <c r="F1" s="427"/>
      <c r="G1" s="259" t="s">
        <v>232</v>
      </c>
      <c r="H1" s="265"/>
    </row>
    <row r="2" spans="1:8" s="213" customFormat="1" ht="13.5" customHeight="1">
      <c r="B2" s="214"/>
      <c r="C2" s="215" t="s">
        <v>186</v>
      </c>
      <c r="E2" s="216"/>
      <c r="F2" s="217"/>
      <c r="G2" s="260" t="s">
        <v>685</v>
      </c>
    </row>
    <row r="3" spans="1:8" s="213" customFormat="1" ht="18" customHeight="1">
      <c r="B3" s="267" t="s">
        <v>2</v>
      </c>
      <c r="C3" s="424">
        <f>Deckblatt!C5</f>
        <v>0</v>
      </c>
      <c r="D3" s="424"/>
      <c r="E3" s="424"/>
      <c r="F3" s="217"/>
      <c r="G3" s="260"/>
    </row>
    <row r="4" spans="1:8" s="213" customFormat="1" ht="18" customHeight="1">
      <c r="B4" s="267" t="s">
        <v>73</v>
      </c>
      <c r="C4" s="424">
        <f>Deckblatt!C7</f>
        <v>0</v>
      </c>
      <c r="D4" s="424"/>
      <c r="E4" s="424"/>
      <c r="F4" s="217"/>
      <c r="G4" s="260"/>
    </row>
    <row r="5" spans="1:8" s="213" customFormat="1" ht="18" customHeight="1">
      <c r="B5" s="268" t="s">
        <v>52</v>
      </c>
      <c r="C5" s="425">
        <f>Deckblatt!C18</f>
        <v>0</v>
      </c>
      <c r="D5" s="425"/>
      <c r="E5" s="425"/>
      <c r="F5" s="217"/>
      <c r="G5" s="260"/>
    </row>
    <row r="6" spans="1:8" ht="18" customHeight="1" thickBot="1">
      <c r="D6" s="269"/>
      <c r="F6" s="271"/>
    </row>
    <row r="7" spans="1:8" ht="26.25" thickBot="1">
      <c r="B7" s="273" t="s">
        <v>74</v>
      </c>
      <c r="D7" s="215" t="s">
        <v>72</v>
      </c>
      <c r="E7" s="274"/>
      <c r="F7" s="275"/>
    </row>
    <row r="8" spans="1:8">
      <c r="B8" s="276"/>
    </row>
    <row r="9" spans="1:8" s="106" customFormat="1" ht="18">
      <c r="B9" s="107"/>
      <c r="D9" s="77" t="s">
        <v>747</v>
      </c>
      <c r="E9" s="60" t="s">
        <v>748</v>
      </c>
      <c r="F9" s="76"/>
      <c r="G9" s="260" t="s">
        <v>685</v>
      </c>
    </row>
    <row r="10" spans="1:8" ht="20.100000000000001" customHeight="1" thickBot="1">
      <c r="D10" s="318" t="s">
        <v>739</v>
      </c>
      <c r="E10" s="281" t="s">
        <v>44</v>
      </c>
      <c r="F10" s="279"/>
      <c r="G10" s="260" t="s">
        <v>685</v>
      </c>
    </row>
    <row r="11" spans="1:8" ht="26.25" thickBot="1">
      <c r="B11" s="282"/>
      <c r="D11" s="277" t="s">
        <v>746</v>
      </c>
      <c r="E11" s="283" t="s">
        <v>205</v>
      </c>
      <c r="F11" s="284"/>
      <c r="G11" s="260" t="s">
        <v>685</v>
      </c>
    </row>
    <row r="12" spans="1:8" s="236" customFormat="1">
      <c r="B12" s="285"/>
      <c r="C12" s="223"/>
      <c r="D12" s="277"/>
      <c r="E12" s="286" t="s">
        <v>134</v>
      </c>
      <c r="F12" s="279"/>
      <c r="G12" s="262"/>
      <c r="H12" s="287"/>
    </row>
    <row r="13" spans="1:8" s="236" customFormat="1" hidden="1" outlineLevel="2">
      <c r="C13" s="223"/>
      <c r="D13" s="288" t="s">
        <v>69</v>
      </c>
      <c r="E13" s="289"/>
      <c r="F13" s="284"/>
      <c r="G13" s="262"/>
      <c r="H13" s="287"/>
    </row>
    <row r="14" spans="1:8" s="236" customFormat="1" hidden="1" outlineLevel="2">
      <c r="B14" s="285"/>
      <c r="C14" s="223"/>
      <c r="D14" s="277"/>
      <c r="E14" s="286"/>
      <c r="F14" s="279"/>
      <c r="G14" s="262"/>
      <c r="H14" s="287"/>
    </row>
    <row r="15" spans="1:8" s="236" customFormat="1" hidden="1" outlineLevel="2">
      <c r="C15" s="223"/>
      <c r="D15" s="288" t="s">
        <v>70</v>
      </c>
      <c r="E15" s="289"/>
      <c r="F15" s="284"/>
      <c r="G15" s="262"/>
      <c r="H15" s="287"/>
    </row>
    <row r="16" spans="1:8" s="236" customFormat="1" hidden="1" outlineLevel="2">
      <c r="B16" s="285"/>
      <c r="C16" s="223"/>
      <c r="D16" s="277"/>
      <c r="E16" s="286"/>
      <c r="F16" s="279"/>
      <c r="G16" s="262"/>
      <c r="H16" s="287"/>
    </row>
    <row r="17" spans="2:8" s="236" customFormat="1" hidden="1" outlineLevel="2">
      <c r="C17" s="223"/>
      <c r="D17" s="288" t="s">
        <v>207</v>
      </c>
      <c r="E17" s="290"/>
      <c r="F17" s="284"/>
      <c r="G17" s="262"/>
      <c r="H17" s="287"/>
    </row>
    <row r="18" spans="2:8" s="236" customFormat="1" hidden="1" outlineLevel="2">
      <c r="B18" s="285"/>
      <c r="C18" s="223"/>
      <c r="D18" s="277"/>
      <c r="E18" s="286"/>
      <c r="F18" s="279"/>
      <c r="G18" s="262"/>
      <c r="H18" s="287"/>
    </row>
    <row r="19" spans="2:8" s="236" customFormat="1" hidden="1" outlineLevel="2">
      <c r="C19" s="223"/>
      <c r="D19" s="288" t="s">
        <v>206</v>
      </c>
      <c r="E19" s="290"/>
      <c r="F19" s="284"/>
      <c r="G19" s="262"/>
      <c r="H19" s="287"/>
    </row>
    <row r="20" spans="2:8" ht="13.5" hidden="1" outlineLevel="1" thickBot="1">
      <c r="E20" s="286"/>
      <c r="F20" s="279"/>
    </row>
    <row r="21" spans="2:8" ht="38.25" hidden="1" outlineLevel="1">
      <c r="E21" s="291" t="s">
        <v>559</v>
      </c>
      <c r="F21" s="279"/>
    </row>
    <row r="22" spans="2:8" ht="114.75" hidden="1" outlineLevel="1">
      <c r="E22" s="292" t="s">
        <v>564</v>
      </c>
      <c r="F22" s="279"/>
    </row>
    <row r="23" spans="2:8" ht="229.5" hidden="1" outlineLevel="2">
      <c r="E23" s="293" t="s">
        <v>560</v>
      </c>
      <c r="F23" s="279"/>
    </row>
    <row r="24" spans="2:8" ht="267.75" hidden="1" outlineLevel="2">
      <c r="E24" s="293" t="s">
        <v>565</v>
      </c>
      <c r="F24" s="279"/>
    </row>
    <row r="25" spans="2:8" ht="255" hidden="1" outlineLevel="2">
      <c r="E25" s="293" t="s">
        <v>561</v>
      </c>
      <c r="F25" s="279"/>
    </row>
    <row r="26" spans="2:8" ht="216.75" hidden="1" outlineLevel="2">
      <c r="E26" s="293" t="s">
        <v>562</v>
      </c>
      <c r="F26" s="279"/>
    </row>
    <row r="27" spans="2:8" collapsed="1">
      <c r="F27" s="279"/>
    </row>
    <row r="28" spans="2:8" ht="20.100000000000001" customHeight="1">
      <c r="D28" s="318" t="s">
        <v>740</v>
      </c>
      <c r="E28" s="281" t="s">
        <v>71</v>
      </c>
      <c r="F28" s="279"/>
      <c r="G28" s="260" t="s">
        <v>685</v>
      </c>
    </row>
    <row r="29" spans="2:8" ht="13.5" thickBot="1">
      <c r="E29" s="294"/>
    </row>
    <row r="30" spans="2:8" ht="26.25" thickBot="1">
      <c r="B30" s="237"/>
      <c r="D30" s="299" t="s">
        <v>745</v>
      </c>
      <c r="E30" s="295" t="s">
        <v>184</v>
      </c>
      <c r="F30" s="284"/>
      <c r="G30" s="260" t="s">
        <v>685</v>
      </c>
    </row>
    <row r="31" spans="2:8" s="236" customFormat="1">
      <c r="B31" s="285"/>
      <c r="C31" s="223"/>
      <c r="D31" s="277"/>
      <c r="E31" s="286" t="s">
        <v>223</v>
      </c>
      <c r="F31" s="296"/>
      <c r="G31" s="262"/>
      <c r="H31" s="287"/>
    </row>
    <row r="32" spans="2:8" s="236" customFormat="1" ht="12.75" hidden="1" customHeight="1" outlineLevel="2">
      <c r="C32" s="223"/>
      <c r="D32" s="288" t="s">
        <v>69</v>
      </c>
      <c r="E32" s="289"/>
      <c r="F32" s="297"/>
      <c r="G32" s="262"/>
      <c r="H32" s="287"/>
    </row>
    <row r="33" spans="2:8" s="236" customFormat="1" ht="12.75" hidden="1" customHeight="1" outlineLevel="2">
      <c r="B33" s="285"/>
      <c r="C33" s="223"/>
      <c r="D33" s="277"/>
      <c r="E33" s="286"/>
      <c r="F33" s="296"/>
      <c r="G33" s="262"/>
      <c r="H33" s="287"/>
    </row>
    <row r="34" spans="2:8" s="236" customFormat="1" ht="12.75" hidden="1" customHeight="1" outlineLevel="2">
      <c r="C34" s="223"/>
      <c r="D34" s="288" t="s">
        <v>70</v>
      </c>
      <c r="E34" s="289"/>
      <c r="F34" s="297"/>
      <c r="G34" s="262"/>
      <c r="H34" s="287"/>
    </row>
    <row r="35" spans="2:8" s="236" customFormat="1" ht="12.75" hidden="1" customHeight="1" outlineLevel="2">
      <c r="B35" s="285"/>
      <c r="C35" s="223"/>
      <c r="D35" s="277"/>
      <c r="E35" s="286"/>
      <c r="F35" s="296"/>
      <c r="G35" s="262"/>
      <c r="H35" s="287"/>
    </row>
    <row r="36" spans="2:8" s="236" customFormat="1" ht="12.75" hidden="1" customHeight="1" outlineLevel="2">
      <c r="C36" s="223"/>
      <c r="D36" s="288" t="s">
        <v>207</v>
      </c>
      <c r="E36" s="290"/>
      <c r="F36" s="297"/>
      <c r="G36" s="262"/>
      <c r="H36" s="287"/>
    </row>
    <row r="37" spans="2:8" s="236" customFormat="1" ht="12.75" hidden="1" customHeight="1" outlineLevel="2">
      <c r="B37" s="285"/>
      <c r="C37" s="223"/>
      <c r="D37" s="277"/>
      <c r="E37" s="286"/>
      <c r="F37" s="296"/>
      <c r="G37" s="262"/>
      <c r="H37" s="287"/>
    </row>
    <row r="38" spans="2:8" s="236" customFormat="1" ht="12.75" hidden="1" customHeight="1" outlineLevel="2">
      <c r="C38" s="223"/>
      <c r="D38" s="288" t="s">
        <v>206</v>
      </c>
      <c r="E38" s="290"/>
      <c r="F38" s="297"/>
      <c r="G38" s="262"/>
      <c r="H38" s="287"/>
    </row>
    <row r="39" spans="2:8" ht="13.5" hidden="1" customHeight="1" outlineLevel="1" thickBot="1">
      <c r="E39" s="286"/>
      <c r="F39" s="296"/>
    </row>
    <row r="40" spans="2:8" ht="38.25" hidden="1" customHeight="1" outlineLevel="1">
      <c r="E40" s="291" t="s">
        <v>559</v>
      </c>
      <c r="F40" s="296"/>
    </row>
    <row r="41" spans="2:8" ht="127.5" hidden="1" customHeight="1" outlineLevel="1">
      <c r="E41" s="293" t="s">
        <v>630</v>
      </c>
      <c r="F41" s="296"/>
    </row>
    <row r="42" spans="2:8" ht="229.5" hidden="1" customHeight="1" outlineLevel="2">
      <c r="E42" s="293" t="s">
        <v>560</v>
      </c>
    </row>
    <row r="43" spans="2:8" ht="280.5" hidden="1" customHeight="1" outlineLevel="2">
      <c r="E43" s="293" t="s">
        <v>565</v>
      </c>
    </row>
    <row r="44" spans="2:8" ht="255" hidden="1" customHeight="1" outlineLevel="2">
      <c r="E44" s="293" t="s">
        <v>561</v>
      </c>
    </row>
    <row r="45" spans="2:8" ht="216.75" hidden="1" customHeight="1" outlineLevel="2">
      <c r="E45" s="293" t="s">
        <v>562</v>
      </c>
    </row>
    <row r="46" spans="2:8" collapsed="1"/>
    <row r="47" spans="2:8" ht="20.100000000000001" customHeight="1">
      <c r="D47" s="318" t="s">
        <v>741</v>
      </c>
      <c r="E47" s="281" t="s">
        <v>37</v>
      </c>
      <c r="G47" s="260" t="s">
        <v>685</v>
      </c>
    </row>
    <row r="48" spans="2:8" ht="13.5" thickBot="1"/>
    <row r="49" spans="2:8" ht="26.25" thickBot="1">
      <c r="B49" s="282"/>
      <c r="D49" s="299" t="s">
        <v>742</v>
      </c>
      <c r="E49" s="298" t="s">
        <v>185</v>
      </c>
      <c r="F49" s="297"/>
      <c r="G49" s="260" t="s">
        <v>685</v>
      </c>
    </row>
    <row r="50" spans="2:8" s="236" customFormat="1">
      <c r="B50" s="285"/>
      <c r="C50" s="223"/>
      <c r="D50" s="277"/>
      <c r="E50" s="286" t="s">
        <v>224</v>
      </c>
      <c r="F50" s="296"/>
      <c r="G50" s="262"/>
      <c r="H50" s="287"/>
    </row>
    <row r="51" spans="2:8" s="236" customFormat="1" hidden="1" outlineLevel="2">
      <c r="C51" s="223"/>
      <c r="D51" s="288" t="s">
        <v>69</v>
      </c>
      <c r="E51" s="289"/>
      <c r="F51" s="297"/>
      <c r="G51" s="262"/>
      <c r="H51" s="287"/>
    </row>
    <row r="52" spans="2:8" s="236" customFormat="1" hidden="1" outlineLevel="2">
      <c r="B52" s="285"/>
      <c r="C52" s="223"/>
      <c r="D52" s="277"/>
      <c r="E52" s="286"/>
      <c r="F52" s="296"/>
      <c r="G52" s="262"/>
      <c r="H52" s="287"/>
    </row>
    <row r="53" spans="2:8" s="236" customFormat="1" hidden="1" outlineLevel="2">
      <c r="C53" s="223"/>
      <c r="D53" s="288" t="s">
        <v>70</v>
      </c>
      <c r="E53" s="289"/>
      <c r="F53" s="297"/>
      <c r="G53" s="262"/>
      <c r="H53" s="287"/>
    </row>
    <row r="54" spans="2:8" s="236" customFormat="1" hidden="1" outlineLevel="2">
      <c r="B54" s="285"/>
      <c r="C54" s="223"/>
      <c r="D54" s="277"/>
      <c r="E54" s="286"/>
      <c r="F54" s="296"/>
      <c r="G54" s="262"/>
      <c r="H54" s="287"/>
    </row>
    <row r="55" spans="2:8" s="236" customFormat="1" hidden="1" outlineLevel="2">
      <c r="C55" s="223"/>
      <c r="D55" s="288" t="s">
        <v>207</v>
      </c>
      <c r="E55" s="290"/>
      <c r="F55" s="297"/>
      <c r="G55" s="262"/>
      <c r="H55" s="287"/>
    </row>
    <row r="56" spans="2:8" s="236" customFormat="1" hidden="1" outlineLevel="2">
      <c r="B56" s="285"/>
      <c r="C56" s="223"/>
      <c r="D56" s="277"/>
      <c r="E56" s="286"/>
      <c r="F56" s="296"/>
      <c r="G56" s="262"/>
      <c r="H56" s="287"/>
    </row>
    <row r="57" spans="2:8" s="236" customFormat="1" hidden="1" outlineLevel="2">
      <c r="C57" s="223"/>
      <c r="D57" s="288" t="s">
        <v>206</v>
      </c>
      <c r="E57" s="290"/>
      <c r="F57" s="297"/>
      <c r="G57" s="262"/>
      <c r="H57" s="287"/>
    </row>
    <row r="58" spans="2:8" ht="13.5" hidden="1" outlineLevel="1" thickBot="1">
      <c r="E58" s="286"/>
      <c r="F58" s="296"/>
    </row>
    <row r="59" spans="2:8" ht="39" hidden="1" outlineLevel="1" thickBot="1">
      <c r="E59" s="291" t="s">
        <v>559</v>
      </c>
      <c r="F59" s="296"/>
    </row>
    <row r="60" spans="2:8" ht="306" hidden="1" outlineLevel="1">
      <c r="D60" s="299"/>
      <c r="E60" s="291" t="s">
        <v>737</v>
      </c>
      <c r="F60" s="296"/>
      <c r="H60" s="300"/>
    </row>
    <row r="61" spans="2:8" ht="229.5" hidden="1" outlineLevel="2">
      <c r="E61" s="293" t="s">
        <v>560</v>
      </c>
    </row>
    <row r="62" spans="2:8" ht="267.75" hidden="1" outlineLevel="2">
      <c r="E62" s="293" t="s">
        <v>565</v>
      </c>
    </row>
    <row r="63" spans="2:8" ht="255" hidden="1" outlineLevel="2">
      <c r="E63" s="293" t="s">
        <v>561</v>
      </c>
    </row>
    <row r="64" spans="2:8" ht="102" hidden="1" customHeight="1" outlineLevel="2">
      <c r="E64" s="293" t="s">
        <v>562</v>
      </c>
    </row>
    <row r="65" spans="2:8" collapsed="1"/>
    <row r="66" spans="2:8" ht="20.100000000000001" customHeight="1">
      <c r="D66" s="318" t="s">
        <v>743</v>
      </c>
      <c r="E66" s="281" t="s">
        <v>96</v>
      </c>
      <c r="G66" s="260" t="s">
        <v>685</v>
      </c>
    </row>
    <row r="67" spans="2:8" ht="13.5" thickBot="1"/>
    <row r="68" spans="2:8" s="256" customFormat="1" ht="26.25" thickBot="1">
      <c r="B68" s="301"/>
      <c r="D68" s="299" t="s">
        <v>744</v>
      </c>
      <c r="E68" s="303" t="s">
        <v>164</v>
      </c>
      <c r="F68" s="283"/>
      <c r="G68" s="260" t="s">
        <v>685</v>
      </c>
      <c r="H68" s="304"/>
    </row>
    <row r="69" spans="2:8" s="257" customFormat="1">
      <c r="B69" s="305"/>
      <c r="C69" s="256"/>
      <c r="D69" s="302"/>
      <c r="E69" s="286" t="s">
        <v>150</v>
      </c>
      <c r="F69" s="306"/>
      <c r="G69" s="263"/>
      <c r="H69" s="307"/>
    </row>
    <row r="70" spans="2:8" s="257" customFormat="1" hidden="1" outlineLevel="2">
      <c r="C70" s="256"/>
      <c r="D70" s="308" t="s">
        <v>69</v>
      </c>
      <c r="E70" s="309"/>
      <c r="F70" s="283"/>
      <c r="G70" s="263"/>
      <c r="H70" s="307"/>
    </row>
    <row r="71" spans="2:8" s="257" customFormat="1" hidden="1" outlineLevel="2">
      <c r="B71" s="305"/>
      <c r="C71" s="256"/>
      <c r="D71" s="302"/>
      <c r="E71" s="286"/>
      <c r="F71" s="306"/>
      <c r="G71" s="263"/>
      <c r="H71" s="307"/>
    </row>
    <row r="72" spans="2:8" s="257" customFormat="1" hidden="1" outlineLevel="2">
      <c r="C72" s="256"/>
      <c r="D72" s="308" t="s">
        <v>70</v>
      </c>
      <c r="E72" s="289"/>
      <c r="F72" s="283"/>
      <c r="G72" s="263"/>
      <c r="H72" s="307"/>
    </row>
    <row r="73" spans="2:8" s="257" customFormat="1" hidden="1" outlineLevel="2">
      <c r="B73" s="305"/>
      <c r="C73" s="256"/>
      <c r="D73" s="302"/>
      <c r="E73" s="286"/>
      <c r="F73" s="306"/>
      <c r="G73" s="263"/>
      <c r="H73" s="307"/>
    </row>
    <row r="74" spans="2:8" s="257" customFormat="1" hidden="1" outlineLevel="2">
      <c r="C74" s="256"/>
      <c r="D74" s="308" t="s">
        <v>207</v>
      </c>
      <c r="E74" s="290"/>
      <c r="F74" s="283"/>
      <c r="G74" s="263"/>
      <c r="H74" s="307"/>
    </row>
    <row r="75" spans="2:8" s="257" customFormat="1" hidden="1" outlineLevel="2">
      <c r="B75" s="305"/>
      <c r="C75" s="256"/>
      <c r="D75" s="302"/>
      <c r="E75" s="286"/>
      <c r="F75" s="306"/>
      <c r="G75" s="263"/>
      <c r="H75" s="307"/>
    </row>
    <row r="76" spans="2:8" s="257" customFormat="1" hidden="1" outlineLevel="2">
      <c r="C76" s="256"/>
      <c r="D76" s="308" t="s">
        <v>206</v>
      </c>
      <c r="E76" s="290"/>
      <c r="F76" s="283"/>
      <c r="G76" s="263"/>
      <c r="H76" s="307"/>
    </row>
    <row r="77" spans="2:8" s="256" customFormat="1" ht="13.5" hidden="1" outlineLevel="1" thickBot="1">
      <c r="B77" s="310"/>
      <c r="D77" s="302"/>
      <c r="E77" s="286"/>
      <c r="F77" s="306"/>
      <c r="G77" s="264"/>
      <c r="H77" s="304"/>
    </row>
    <row r="78" spans="2:8" s="256" customFormat="1" ht="38.25" hidden="1" outlineLevel="1">
      <c r="B78" s="310"/>
      <c r="D78" s="302"/>
      <c r="E78" s="291" t="s">
        <v>559</v>
      </c>
      <c r="F78" s="306"/>
      <c r="G78" s="264"/>
      <c r="H78" s="304"/>
    </row>
    <row r="79" spans="2:8" s="256" customFormat="1" ht="204" hidden="1" outlineLevel="1">
      <c r="B79" s="310"/>
      <c r="D79" s="302"/>
      <c r="E79" s="292" t="s">
        <v>629</v>
      </c>
      <c r="F79" s="306"/>
      <c r="G79" s="264"/>
      <c r="H79" s="304"/>
    </row>
    <row r="80" spans="2:8" s="256" customFormat="1" ht="229.5" hidden="1" outlineLevel="2">
      <c r="B80" s="310"/>
      <c r="D80" s="302"/>
      <c r="E80" s="293" t="s">
        <v>560</v>
      </c>
      <c r="F80" s="311"/>
      <c r="G80" s="264"/>
      <c r="H80" s="304"/>
    </row>
    <row r="81" spans="2:8" s="256" customFormat="1" ht="267.75" hidden="1" outlineLevel="2">
      <c r="B81" s="310"/>
      <c r="D81" s="302"/>
      <c r="E81" s="293" t="s">
        <v>565</v>
      </c>
      <c r="F81" s="311"/>
      <c r="G81" s="264"/>
      <c r="H81" s="304"/>
    </row>
    <row r="82" spans="2:8" s="256" customFormat="1" ht="255" hidden="1" outlineLevel="2">
      <c r="B82" s="310"/>
      <c r="D82" s="302"/>
      <c r="E82" s="293" t="s">
        <v>561</v>
      </c>
      <c r="F82" s="311"/>
      <c r="G82" s="264"/>
      <c r="H82" s="304"/>
    </row>
    <row r="83" spans="2:8" s="256" customFormat="1" ht="216.75" hidden="1" outlineLevel="2">
      <c r="B83" s="310"/>
      <c r="D83" s="302"/>
      <c r="E83" s="293" t="s">
        <v>562</v>
      </c>
      <c r="F83" s="311"/>
      <c r="G83" s="264"/>
      <c r="H83" s="304"/>
    </row>
    <row r="84" spans="2:8" s="256" customFormat="1" collapsed="1">
      <c r="B84" s="310"/>
      <c r="D84" s="302"/>
      <c r="E84" s="270"/>
      <c r="F84" s="311"/>
      <c r="G84" s="264"/>
      <c r="H84" s="304"/>
    </row>
    <row r="85" spans="2:8" s="256" customFormat="1">
      <c r="B85" s="310"/>
      <c r="D85" s="302"/>
      <c r="E85" s="270"/>
      <c r="F85" s="311"/>
      <c r="G85" s="264"/>
      <c r="H85" s="304"/>
    </row>
  </sheetData>
  <sheetProtection selectLockedCells="1" selectUnlockedCells="1"/>
  <mergeCells count="4">
    <mergeCell ref="B1:F1"/>
    <mergeCell ref="C3:E3"/>
    <mergeCell ref="C4:E4"/>
    <mergeCell ref="C5:E5"/>
  </mergeCells>
  <dataValidations count="1">
    <dataValidation type="list" allowBlank="1" showInputMessage="1" showErrorMessage="1" sqref="B11 B30 B49 B68">
      <formula1>"na, 0, 1, 2, 3, 4, 5"</formula1>
    </dataValidation>
  </dataValidations>
  <printOptions horizontalCentered="1"/>
  <pageMargins left="0.78749999999999998" right="0.39374999999999999" top="0.39374999999999999" bottom="0.78749999999999998" header="0.51180555555555551" footer="0.39374999999999999"/>
  <pageSetup paperSize="9" scale="38" firstPageNumber="0" fitToHeight="0" orientation="portrait" r:id="rId1"/>
  <headerFooter alignWithMargins="0">
    <oddFooter>&amp;L&amp;"Arial,Standard"Gedruckt am: &amp;D&amp;C&amp;"Arial,Standard"&amp;F / 
&amp;A&amp;R&amp;"Arial,Standard"Seite &amp;P von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I390"/>
  <sheetViews>
    <sheetView zoomScaleNormal="100" zoomScaleSheetLayoutView="80" workbookViewId="0">
      <pane ySplit="1" topLeftCell="A2" activePane="bottomLeft" state="frozen"/>
      <selection activeCell="D31" sqref="D31"/>
      <selection pane="bottomLeft" activeCell="B13" sqref="B13"/>
    </sheetView>
  </sheetViews>
  <sheetFormatPr baseColWidth="10" defaultRowHeight="12.75" outlineLevelRow="2"/>
  <cols>
    <col min="1" max="1" width="1.7109375" style="106" customWidth="1"/>
    <col min="2" max="2" width="11.7109375" style="201" customWidth="1"/>
    <col min="3" max="3" width="3.7109375" style="201" customWidth="1"/>
    <col min="4" max="4" width="7.7109375" style="208" customWidth="1"/>
    <col min="5" max="5" width="110.7109375" style="201" customWidth="1"/>
    <col min="6" max="6" width="3.7109375" style="201" customWidth="1"/>
    <col min="7" max="7" width="11.7109375" style="100" customWidth="1"/>
    <col min="8" max="8" width="3.7109375" style="201" customWidth="1"/>
    <col min="9" max="9" width="11.7109375" style="201" customWidth="1"/>
    <col min="10" max="10" width="3.7109375" style="201" customWidth="1"/>
    <col min="11" max="16384" width="11.42578125" style="201"/>
  </cols>
  <sheetData>
    <row r="1" spans="1:9" s="188" customFormat="1" ht="60" customHeight="1">
      <c r="A1" s="10"/>
      <c r="B1" s="428" t="s">
        <v>532</v>
      </c>
      <c r="C1" s="429"/>
      <c r="D1" s="429"/>
      <c r="E1" s="429"/>
      <c r="F1" s="189"/>
      <c r="G1" s="138" t="s">
        <v>232</v>
      </c>
      <c r="I1" s="143" t="s">
        <v>515</v>
      </c>
    </row>
    <row r="2" spans="1:9" s="70" customFormat="1" ht="13.5" customHeight="1">
      <c r="B2" s="71"/>
      <c r="C2" s="72"/>
      <c r="D2" s="204"/>
      <c r="E2" s="67"/>
      <c r="F2" s="73"/>
      <c r="G2" s="260" t="s">
        <v>685</v>
      </c>
    </row>
    <row r="3" spans="1:9" s="70" customFormat="1" ht="18" customHeight="1">
      <c r="B3" s="190" t="s">
        <v>2</v>
      </c>
      <c r="C3" s="424">
        <f>Deckblatt!C5</f>
        <v>0</v>
      </c>
      <c r="D3" s="424"/>
      <c r="E3" s="424"/>
      <c r="F3" s="73"/>
      <c r="G3" s="139"/>
    </row>
    <row r="4" spans="1:9" s="70" customFormat="1" ht="18" customHeight="1">
      <c r="B4" s="190" t="s">
        <v>73</v>
      </c>
      <c r="C4" s="424">
        <f>Deckblatt!C7</f>
        <v>0</v>
      </c>
      <c r="D4" s="424"/>
      <c r="E4" s="424"/>
      <c r="F4" s="73"/>
      <c r="G4" s="139"/>
    </row>
    <row r="5" spans="1:9" s="70" customFormat="1" ht="18" customHeight="1">
      <c r="B5" s="191" t="s">
        <v>52</v>
      </c>
      <c r="C5" s="425">
        <f>Deckblatt!C18</f>
        <v>0</v>
      </c>
      <c r="D5" s="425"/>
      <c r="E5" s="425"/>
      <c r="F5" s="73"/>
      <c r="G5" s="139"/>
    </row>
    <row r="6" spans="1:9" s="70" customFormat="1" ht="13.5" thickBot="1">
      <c r="A6" s="106"/>
      <c r="B6" s="192"/>
      <c r="C6" s="193"/>
      <c r="D6" s="205"/>
      <c r="E6" s="193"/>
      <c r="F6" s="73"/>
      <c r="G6" s="100"/>
    </row>
    <row r="7" spans="1:9" s="106" customFormat="1" ht="30" customHeight="1" thickBot="1">
      <c r="B7" s="199" t="s">
        <v>74</v>
      </c>
      <c r="D7" s="72" t="s">
        <v>72</v>
      </c>
      <c r="E7" s="68"/>
      <c r="F7" s="74"/>
      <c r="G7" s="100"/>
    </row>
    <row r="8" spans="1:9" s="106" customFormat="1" ht="13.5" customHeight="1">
      <c r="B8" s="194"/>
      <c r="D8" s="72"/>
      <c r="E8" s="68"/>
      <c r="F8" s="74"/>
      <c r="G8" s="100"/>
    </row>
    <row r="9" spans="1:9" s="106" customFormat="1" ht="18">
      <c r="B9" s="107"/>
      <c r="D9" s="77">
        <v>25</v>
      </c>
      <c r="E9" s="60" t="s">
        <v>390</v>
      </c>
      <c r="F9" s="76"/>
      <c r="G9" s="260" t="s">
        <v>685</v>
      </c>
    </row>
    <row r="10" spans="1:9" s="106" customFormat="1" ht="13.5" customHeight="1">
      <c r="B10" s="194"/>
      <c r="D10" s="72"/>
      <c r="E10" s="68"/>
      <c r="F10" s="74"/>
      <c r="G10" s="142"/>
    </row>
    <row r="11" spans="1:9" s="106" customFormat="1" ht="18">
      <c r="B11" s="107"/>
      <c r="D11" s="206" t="s">
        <v>534</v>
      </c>
      <c r="E11" s="60" t="s">
        <v>391</v>
      </c>
      <c r="F11" s="76"/>
      <c r="G11" s="260" t="s">
        <v>685</v>
      </c>
    </row>
    <row r="12" spans="1:9" s="106" customFormat="1" ht="13.5" thickBot="1">
      <c r="A12" s="79"/>
      <c r="B12" s="75"/>
      <c r="D12" s="108"/>
      <c r="E12" s="105"/>
      <c r="F12" s="76"/>
      <c r="G12" s="101"/>
    </row>
    <row r="13" spans="1:9" s="106" customFormat="1" ht="30" customHeight="1" thickBot="1">
      <c r="A13" s="79"/>
      <c r="B13" s="81"/>
      <c r="D13" s="334" t="s">
        <v>535</v>
      </c>
      <c r="E13" s="61" t="s">
        <v>392</v>
      </c>
      <c r="F13" s="83"/>
      <c r="G13" s="260" t="s">
        <v>685</v>
      </c>
    </row>
    <row r="14" spans="1:9" s="79" customFormat="1">
      <c r="B14" s="80"/>
      <c r="C14" s="106"/>
      <c r="D14" s="108"/>
      <c r="E14" s="69" t="s">
        <v>393</v>
      </c>
      <c r="F14" s="82"/>
      <c r="G14" s="101"/>
    </row>
    <row r="15" spans="1:9" s="79" customFormat="1" hidden="1" outlineLevel="2">
      <c r="C15" s="106"/>
      <c r="D15" s="207" t="s">
        <v>394</v>
      </c>
      <c r="E15" s="195"/>
      <c r="F15" s="78"/>
      <c r="G15" s="101"/>
    </row>
    <row r="16" spans="1:9" s="79" customFormat="1" hidden="1" outlineLevel="2">
      <c r="B16" s="80"/>
      <c r="C16" s="106"/>
      <c r="D16" s="108"/>
      <c r="E16" s="69"/>
      <c r="F16" s="109"/>
      <c r="G16" s="101"/>
    </row>
    <row r="17" spans="1:7" s="79" customFormat="1" hidden="1" outlineLevel="2">
      <c r="C17" s="106"/>
      <c r="D17" s="207" t="s">
        <v>388</v>
      </c>
      <c r="E17" s="195"/>
      <c r="F17" s="78"/>
      <c r="G17" s="101"/>
    </row>
    <row r="18" spans="1:7" s="79" customFormat="1" hidden="1" outlineLevel="2">
      <c r="B18" s="80"/>
      <c r="C18" s="106"/>
      <c r="D18" s="108"/>
      <c r="E18" s="69"/>
      <c r="F18" s="109"/>
      <c r="G18" s="101"/>
    </row>
    <row r="19" spans="1:7" s="79" customFormat="1" hidden="1" outlineLevel="2">
      <c r="C19" s="106"/>
      <c r="D19" s="207" t="s">
        <v>207</v>
      </c>
      <c r="E19" s="198"/>
      <c r="F19" s="78"/>
      <c r="G19" s="101"/>
    </row>
    <row r="20" spans="1:7" s="79" customFormat="1" hidden="1" outlineLevel="2">
      <c r="A20" s="106"/>
      <c r="B20" s="80"/>
      <c r="C20" s="106"/>
      <c r="D20" s="108"/>
      <c r="E20" s="69"/>
      <c r="F20" s="109"/>
      <c r="G20" s="100"/>
    </row>
    <row r="21" spans="1:7" s="79" customFormat="1" hidden="1" outlineLevel="2">
      <c r="A21" s="106"/>
      <c r="C21" s="106"/>
      <c r="D21" s="207" t="s">
        <v>206</v>
      </c>
      <c r="E21" s="198"/>
      <c r="F21" s="78"/>
      <c r="G21" s="100"/>
    </row>
    <row r="22" spans="1:7" s="79" customFormat="1" ht="13.5" hidden="1" outlineLevel="1" thickBot="1">
      <c r="A22" s="106"/>
      <c r="B22" s="80"/>
      <c r="C22" s="106"/>
      <c r="D22" s="108"/>
      <c r="E22" s="69"/>
      <c r="F22" s="82"/>
      <c r="G22" s="100"/>
    </row>
    <row r="23" spans="1:7" s="79" customFormat="1" ht="39" hidden="1" outlineLevel="1" thickBot="1">
      <c r="A23" s="106"/>
      <c r="B23" s="80"/>
      <c r="C23" s="106"/>
      <c r="D23" s="108"/>
      <c r="E23" s="104" t="s">
        <v>233</v>
      </c>
      <c r="F23" s="82"/>
      <c r="G23" s="100"/>
    </row>
    <row r="24" spans="1:7" s="79" customFormat="1" ht="178.5" hidden="1" outlineLevel="1">
      <c r="A24" s="106"/>
      <c r="B24" s="80"/>
      <c r="C24" s="106"/>
      <c r="D24" s="108"/>
      <c r="E24" s="104" t="s">
        <v>603</v>
      </c>
      <c r="F24" s="82"/>
      <c r="G24" s="100"/>
    </row>
    <row r="25" spans="1:7" s="106" customFormat="1" ht="229.5" hidden="1" outlineLevel="2">
      <c r="B25" s="107"/>
      <c r="D25" s="108"/>
      <c r="E25" s="197" t="s">
        <v>234</v>
      </c>
      <c r="F25" s="109"/>
      <c r="G25" s="100"/>
    </row>
    <row r="26" spans="1:7" s="106" customFormat="1" ht="267.75" hidden="1" outlineLevel="2">
      <c r="B26" s="107"/>
      <c r="D26" s="108"/>
      <c r="E26" s="197" t="s">
        <v>389</v>
      </c>
      <c r="F26" s="109"/>
      <c r="G26" s="100"/>
    </row>
    <row r="27" spans="1:7" s="106" customFormat="1" ht="255" hidden="1" outlineLevel="2">
      <c r="B27" s="107"/>
      <c r="D27" s="108"/>
      <c r="E27" s="197" t="s">
        <v>235</v>
      </c>
      <c r="F27" s="109"/>
      <c r="G27" s="100"/>
    </row>
    <row r="28" spans="1:7" s="106" customFormat="1" ht="216.75" hidden="1" outlineLevel="2">
      <c r="B28" s="107"/>
      <c r="D28" s="108"/>
      <c r="E28" s="197" t="s">
        <v>236</v>
      </c>
      <c r="F28" s="109"/>
      <c r="G28" s="142"/>
    </row>
    <row r="29" spans="1:7" s="106" customFormat="1" ht="13.5" collapsed="1" thickBot="1">
      <c r="B29" s="75"/>
      <c r="D29" s="108"/>
      <c r="E29" s="105"/>
      <c r="F29" s="76"/>
      <c r="G29" s="100"/>
    </row>
    <row r="30" spans="1:7" s="106" customFormat="1" ht="26.25" thickBot="1">
      <c r="A30" s="79"/>
      <c r="B30" s="81"/>
      <c r="D30" s="108" t="s">
        <v>536</v>
      </c>
      <c r="E30" s="61" t="s">
        <v>395</v>
      </c>
      <c r="F30" s="83"/>
      <c r="G30" s="260" t="s">
        <v>685</v>
      </c>
    </row>
    <row r="31" spans="1:7" s="79" customFormat="1">
      <c r="B31" s="80"/>
      <c r="C31" s="106"/>
      <c r="D31" s="108"/>
      <c r="E31" s="69" t="s">
        <v>396</v>
      </c>
      <c r="F31" s="82"/>
      <c r="G31" s="101"/>
    </row>
    <row r="32" spans="1:7" s="79" customFormat="1" hidden="1" outlineLevel="2">
      <c r="C32" s="106"/>
      <c r="D32" s="207" t="s">
        <v>394</v>
      </c>
      <c r="E32" s="195"/>
      <c r="F32" s="78"/>
      <c r="G32" s="101"/>
    </row>
    <row r="33" spans="1:7" s="79" customFormat="1" hidden="1" outlineLevel="2">
      <c r="B33" s="80"/>
      <c r="C33" s="106"/>
      <c r="D33" s="108"/>
      <c r="E33" s="69"/>
      <c r="F33" s="109"/>
      <c r="G33" s="101"/>
    </row>
    <row r="34" spans="1:7" s="79" customFormat="1" hidden="1" outlineLevel="2">
      <c r="C34" s="106"/>
      <c r="D34" s="207" t="s">
        <v>388</v>
      </c>
      <c r="E34" s="195"/>
      <c r="F34" s="78"/>
      <c r="G34" s="101"/>
    </row>
    <row r="35" spans="1:7" s="79" customFormat="1" hidden="1" outlineLevel="2">
      <c r="B35" s="80"/>
      <c r="C35" s="106"/>
      <c r="D35" s="108"/>
      <c r="E35" s="69"/>
      <c r="F35" s="109"/>
      <c r="G35" s="101"/>
    </row>
    <row r="36" spans="1:7" s="79" customFormat="1" hidden="1" outlineLevel="2">
      <c r="C36" s="106"/>
      <c r="D36" s="207" t="s">
        <v>207</v>
      </c>
      <c r="E36" s="198"/>
      <c r="F36" s="78"/>
      <c r="G36" s="101"/>
    </row>
    <row r="37" spans="1:7" s="79" customFormat="1" hidden="1" outlineLevel="2">
      <c r="B37" s="80"/>
      <c r="C37" s="106"/>
      <c r="D37" s="108"/>
      <c r="E37" s="69"/>
      <c r="F37" s="109"/>
      <c r="G37" s="101"/>
    </row>
    <row r="38" spans="1:7" s="79" customFormat="1" hidden="1" outlineLevel="2">
      <c r="A38" s="106"/>
      <c r="C38" s="106"/>
      <c r="D38" s="207" t="s">
        <v>206</v>
      </c>
      <c r="E38" s="198"/>
      <c r="F38" s="78"/>
      <c r="G38" s="100"/>
    </row>
    <row r="39" spans="1:7" s="79" customFormat="1" ht="13.5" hidden="1" outlineLevel="1" thickBot="1">
      <c r="A39" s="106"/>
      <c r="B39" s="80"/>
      <c r="C39" s="106"/>
      <c r="D39" s="108"/>
      <c r="E39" s="69"/>
      <c r="F39" s="82"/>
      <c r="G39" s="100"/>
    </row>
    <row r="40" spans="1:7" s="79" customFormat="1" ht="39" hidden="1" outlineLevel="1" thickBot="1">
      <c r="A40" s="106"/>
      <c r="B40" s="80"/>
      <c r="C40" s="106"/>
      <c r="D40" s="108"/>
      <c r="E40" s="104" t="s">
        <v>233</v>
      </c>
      <c r="F40" s="82"/>
      <c r="G40" s="100"/>
    </row>
    <row r="41" spans="1:7" s="79" customFormat="1" ht="127.5" hidden="1" outlineLevel="1">
      <c r="A41" s="106"/>
      <c r="B41" s="80"/>
      <c r="C41" s="106"/>
      <c r="D41" s="108"/>
      <c r="E41" s="104" t="s">
        <v>602</v>
      </c>
      <c r="F41" s="82"/>
      <c r="G41" s="100"/>
    </row>
    <row r="42" spans="1:7" s="106" customFormat="1" ht="229.5" hidden="1" outlineLevel="2">
      <c r="B42" s="107"/>
      <c r="D42" s="108"/>
      <c r="E42" s="197" t="s">
        <v>234</v>
      </c>
      <c r="F42" s="109"/>
      <c r="G42" s="100"/>
    </row>
    <row r="43" spans="1:7" s="106" customFormat="1" ht="267.75" hidden="1" outlineLevel="2">
      <c r="B43" s="107"/>
      <c r="D43" s="108"/>
      <c r="E43" s="197" t="s">
        <v>389</v>
      </c>
      <c r="F43" s="109"/>
      <c r="G43" s="100"/>
    </row>
    <row r="44" spans="1:7" s="106" customFormat="1" ht="255" hidden="1" outlineLevel="2">
      <c r="B44" s="107"/>
      <c r="D44" s="108"/>
      <c r="E44" s="197" t="s">
        <v>235</v>
      </c>
      <c r="F44" s="109"/>
      <c r="G44" s="100"/>
    </row>
    <row r="45" spans="1:7" s="106" customFormat="1" ht="216.75" hidden="1" outlineLevel="2">
      <c r="B45" s="107"/>
      <c r="D45" s="108"/>
      <c r="E45" s="197" t="s">
        <v>236</v>
      </c>
      <c r="F45" s="109"/>
      <c r="G45" s="100"/>
    </row>
    <row r="46" spans="1:7" s="106" customFormat="1" ht="13.5" collapsed="1" thickBot="1">
      <c r="B46" s="107"/>
      <c r="D46" s="108"/>
      <c r="E46" s="69"/>
      <c r="F46" s="82"/>
      <c r="G46" s="142"/>
    </row>
    <row r="47" spans="1:7" s="106" customFormat="1" ht="26.25" thickBot="1">
      <c r="B47" s="81"/>
      <c r="D47" s="108" t="s">
        <v>537</v>
      </c>
      <c r="E47" s="61" t="s">
        <v>397</v>
      </c>
      <c r="F47" s="83"/>
      <c r="G47" s="260" t="s">
        <v>685</v>
      </c>
    </row>
    <row r="48" spans="1:7" s="79" customFormat="1">
      <c r="B48" s="80"/>
      <c r="C48" s="106"/>
      <c r="D48" s="108"/>
      <c r="E48" s="69" t="s">
        <v>393</v>
      </c>
      <c r="F48" s="82"/>
      <c r="G48" s="101"/>
    </row>
    <row r="49" spans="2:7" s="79" customFormat="1" hidden="1" outlineLevel="2">
      <c r="C49" s="106"/>
      <c r="D49" s="207" t="s">
        <v>394</v>
      </c>
      <c r="E49" s="195"/>
      <c r="F49" s="78"/>
      <c r="G49" s="101"/>
    </row>
    <row r="50" spans="2:7" s="79" customFormat="1" hidden="1" outlineLevel="2">
      <c r="B50" s="80"/>
      <c r="C50" s="106"/>
      <c r="D50" s="108"/>
      <c r="E50" s="69"/>
      <c r="F50" s="109"/>
      <c r="G50" s="101"/>
    </row>
    <row r="51" spans="2:7" s="79" customFormat="1" hidden="1" outlineLevel="2">
      <c r="C51" s="106"/>
      <c r="D51" s="207" t="s">
        <v>388</v>
      </c>
      <c r="E51" s="195"/>
      <c r="F51" s="78"/>
      <c r="G51" s="101"/>
    </row>
    <row r="52" spans="2:7" s="79" customFormat="1" hidden="1" outlineLevel="2">
      <c r="B52" s="80"/>
      <c r="C52" s="106"/>
      <c r="D52" s="108"/>
      <c r="E52" s="69"/>
      <c r="F52" s="109"/>
      <c r="G52" s="101"/>
    </row>
    <row r="53" spans="2:7" s="79" customFormat="1" hidden="1" outlineLevel="2">
      <c r="C53" s="106"/>
      <c r="D53" s="207" t="s">
        <v>207</v>
      </c>
      <c r="E53" s="198"/>
      <c r="F53" s="78"/>
      <c r="G53" s="101"/>
    </row>
    <row r="54" spans="2:7" s="79" customFormat="1" hidden="1" outlineLevel="2">
      <c r="B54" s="80"/>
      <c r="C54" s="106"/>
      <c r="D54" s="108"/>
      <c r="E54" s="69"/>
      <c r="F54" s="109"/>
      <c r="G54" s="101"/>
    </row>
    <row r="55" spans="2:7" s="79" customFormat="1" hidden="1" outlineLevel="2">
      <c r="C55" s="106"/>
      <c r="D55" s="207" t="s">
        <v>206</v>
      </c>
      <c r="E55" s="198"/>
      <c r="F55" s="78"/>
      <c r="G55" s="101"/>
    </row>
    <row r="56" spans="2:7" s="79" customFormat="1" ht="13.5" hidden="1" outlineLevel="1" thickBot="1">
      <c r="B56" s="80"/>
      <c r="C56" s="106"/>
      <c r="D56" s="108"/>
      <c r="E56" s="69"/>
      <c r="F56" s="82"/>
      <c r="G56" s="100"/>
    </row>
    <row r="57" spans="2:7" s="79" customFormat="1" ht="39" hidden="1" outlineLevel="1" thickBot="1">
      <c r="B57" s="80"/>
      <c r="C57" s="106"/>
      <c r="D57" s="108"/>
      <c r="E57" s="104" t="s">
        <v>233</v>
      </c>
      <c r="F57" s="82"/>
      <c r="G57" s="100"/>
    </row>
    <row r="58" spans="2:7" s="106" customFormat="1" ht="102" hidden="1" outlineLevel="1">
      <c r="B58" s="107"/>
      <c r="D58" s="108"/>
      <c r="E58" s="104" t="s">
        <v>601</v>
      </c>
      <c r="F58" s="82"/>
      <c r="G58" s="100"/>
    </row>
    <row r="59" spans="2:7" s="106" customFormat="1" ht="229.5" hidden="1" outlineLevel="2">
      <c r="B59" s="107"/>
      <c r="D59" s="108"/>
      <c r="E59" s="197" t="s">
        <v>234</v>
      </c>
      <c r="F59" s="109"/>
      <c r="G59" s="100"/>
    </row>
    <row r="60" spans="2:7" s="106" customFormat="1" ht="267.75" hidden="1" outlineLevel="2">
      <c r="B60" s="107"/>
      <c r="D60" s="108"/>
      <c r="E60" s="197" t="s">
        <v>389</v>
      </c>
      <c r="F60" s="109"/>
      <c r="G60" s="100"/>
    </row>
    <row r="61" spans="2:7" s="106" customFormat="1" ht="255" hidden="1" outlineLevel="2">
      <c r="B61" s="107"/>
      <c r="D61" s="108"/>
      <c r="E61" s="197" t="s">
        <v>235</v>
      </c>
      <c r="F61" s="109"/>
      <c r="G61" s="100"/>
    </row>
    <row r="62" spans="2:7" s="106" customFormat="1" ht="216.75" hidden="1" outlineLevel="2">
      <c r="B62" s="107"/>
      <c r="D62" s="108"/>
      <c r="E62" s="197" t="s">
        <v>236</v>
      </c>
      <c r="F62" s="109"/>
      <c r="G62" s="100"/>
    </row>
    <row r="63" spans="2:7" s="106" customFormat="1" ht="13.5" collapsed="1" thickBot="1">
      <c r="B63" s="107"/>
      <c r="D63" s="108"/>
      <c r="E63" s="200"/>
      <c r="F63" s="82"/>
      <c r="G63" s="100"/>
    </row>
    <row r="64" spans="2:7" s="106" customFormat="1" ht="13.5" thickBot="1">
      <c r="B64" s="81"/>
      <c r="D64" s="334" t="s">
        <v>538</v>
      </c>
      <c r="E64" s="61" t="s">
        <v>398</v>
      </c>
      <c r="F64" s="76"/>
      <c r="G64" s="260" t="s">
        <v>685</v>
      </c>
    </row>
    <row r="65" spans="1:7" s="106" customFormat="1">
      <c r="B65" s="107"/>
      <c r="D65" s="108"/>
      <c r="E65" s="69" t="s">
        <v>393</v>
      </c>
      <c r="F65" s="76"/>
      <c r="G65" s="142"/>
    </row>
    <row r="66" spans="1:7" s="106" customFormat="1" hidden="1" outlineLevel="2">
      <c r="A66" s="79"/>
      <c r="B66" s="79"/>
      <c r="D66" s="207" t="s">
        <v>394</v>
      </c>
      <c r="E66" s="195"/>
      <c r="F66" s="76"/>
      <c r="G66" s="103"/>
    </row>
    <row r="67" spans="1:7" s="106" customFormat="1" hidden="1" outlineLevel="2">
      <c r="A67" s="79"/>
      <c r="B67" s="80"/>
      <c r="D67" s="108"/>
      <c r="E67" s="69"/>
      <c r="F67" s="76"/>
      <c r="G67" s="103"/>
    </row>
    <row r="68" spans="1:7" s="106" customFormat="1" hidden="1" outlineLevel="2">
      <c r="A68" s="79"/>
      <c r="B68" s="79"/>
      <c r="D68" s="207" t="s">
        <v>388</v>
      </c>
      <c r="E68" s="195"/>
      <c r="F68" s="76"/>
      <c r="G68" s="103"/>
    </row>
    <row r="69" spans="1:7" s="106" customFormat="1" hidden="1" outlineLevel="2">
      <c r="A69" s="79"/>
      <c r="B69" s="80"/>
      <c r="D69" s="108"/>
      <c r="E69" s="69"/>
      <c r="F69" s="76"/>
      <c r="G69" s="103"/>
    </row>
    <row r="70" spans="1:7" s="106" customFormat="1" hidden="1" outlineLevel="2">
      <c r="A70" s="79"/>
      <c r="B70" s="79"/>
      <c r="D70" s="207" t="s">
        <v>207</v>
      </c>
      <c r="E70" s="198"/>
      <c r="F70" s="76"/>
      <c r="G70" s="103"/>
    </row>
    <row r="71" spans="1:7" s="106" customFormat="1" hidden="1" outlineLevel="2">
      <c r="A71" s="79"/>
      <c r="B71" s="80"/>
      <c r="D71" s="108"/>
      <c r="E71" s="69"/>
      <c r="F71" s="76"/>
      <c r="G71" s="103"/>
    </row>
    <row r="72" spans="1:7" s="106" customFormat="1" hidden="1" outlineLevel="2">
      <c r="A72" s="79"/>
      <c r="B72" s="79"/>
      <c r="D72" s="207" t="s">
        <v>206</v>
      </c>
      <c r="E72" s="198"/>
      <c r="F72" s="76"/>
      <c r="G72" s="103"/>
    </row>
    <row r="73" spans="1:7" s="106" customFormat="1" ht="13.5" hidden="1" outlineLevel="1" thickBot="1">
      <c r="A73" s="79"/>
      <c r="B73" s="107"/>
      <c r="D73" s="108"/>
      <c r="E73" s="105"/>
      <c r="F73" s="76"/>
      <c r="G73" s="103"/>
    </row>
    <row r="74" spans="1:7" s="106" customFormat="1" ht="39" hidden="1" outlineLevel="1" thickBot="1">
      <c r="B74" s="107"/>
      <c r="D74" s="108"/>
      <c r="E74" s="104" t="s">
        <v>233</v>
      </c>
      <c r="F74" s="76"/>
      <c r="G74" s="102"/>
    </row>
    <row r="75" spans="1:7" s="106" customFormat="1" ht="114.75" hidden="1" outlineLevel="1">
      <c r="B75" s="107"/>
      <c r="D75" s="108"/>
      <c r="E75" s="104" t="s">
        <v>631</v>
      </c>
      <c r="F75" s="76"/>
      <c r="G75" s="102"/>
    </row>
    <row r="76" spans="1:7" s="106" customFormat="1" ht="229.5" hidden="1" outlineLevel="2">
      <c r="B76" s="107"/>
      <c r="D76" s="108"/>
      <c r="E76" s="197" t="s">
        <v>234</v>
      </c>
      <c r="F76" s="109"/>
      <c r="G76" s="102"/>
    </row>
    <row r="77" spans="1:7" s="106" customFormat="1" ht="267.75" hidden="1" outlineLevel="2">
      <c r="B77" s="107"/>
      <c r="D77" s="108"/>
      <c r="E77" s="197" t="s">
        <v>389</v>
      </c>
      <c r="F77" s="109"/>
      <c r="G77" s="102"/>
    </row>
    <row r="78" spans="1:7" s="106" customFormat="1" ht="255" hidden="1" outlineLevel="2">
      <c r="B78" s="107"/>
      <c r="D78" s="108"/>
      <c r="E78" s="197" t="s">
        <v>235</v>
      </c>
      <c r="F78" s="109"/>
      <c r="G78" s="102"/>
    </row>
    <row r="79" spans="1:7" s="106" customFormat="1" ht="216.75" hidden="1" outlineLevel="2">
      <c r="B79" s="107"/>
      <c r="D79" s="108"/>
      <c r="E79" s="197" t="s">
        <v>236</v>
      </c>
      <c r="F79" s="109"/>
      <c r="G79" s="102"/>
    </row>
    <row r="80" spans="1:7" s="106" customFormat="1" ht="13.5" collapsed="1" thickBot="1">
      <c r="B80" s="107"/>
      <c r="D80" s="108"/>
      <c r="E80" s="200"/>
      <c r="F80" s="76"/>
      <c r="G80" s="102"/>
    </row>
    <row r="81" spans="1:7" s="106" customFormat="1" ht="13.5" thickBot="1">
      <c r="B81" s="81"/>
      <c r="D81" s="108" t="s">
        <v>539</v>
      </c>
      <c r="E81" s="61" t="s">
        <v>399</v>
      </c>
      <c r="F81" s="83"/>
      <c r="G81" s="260" t="s">
        <v>685</v>
      </c>
    </row>
    <row r="82" spans="1:7" s="79" customFormat="1">
      <c r="A82" s="106"/>
      <c r="B82" s="80"/>
      <c r="C82" s="106"/>
      <c r="D82" s="108"/>
      <c r="E82" s="69" t="s">
        <v>400</v>
      </c>
      <c r="F82" s="82"/>
      <c r="G82" s="100"/>
    </row>
    <row r="83" spans="1:7" s="106" customFormat="1" hidden="1" outlineLevel="2">
      <c r="A83" s="84"/>
      <c r="B83" s="79"/>
      <c r="D83" s="207" t="s">
        <v>394</v>
      </c>
      <c r="E83" s="195"/>
      <c r="F83" s="76"/>
      <c r="G83" s="100"/>
    </row>
    <row r="84" spans="1:7" s="106" customFormat="1" hidden="1" outlineLevel="2">
      <c r="A84" s="85"/>
      <c r="B84" s="80"/>
      <c r="D84" s="108"/>
      <c r="E84" s="69"/>
      <c r="F84" s="76"/>
      <c r="G84" s="100"/>
    </row>
    <row r="85" spans="1:7" s="106" customFormat="1" hidden="1" outlineLevel="2">
      <c r="A85" s="85"/>
      <c r="B85" s="79"/>
      <c r="D85" s="207" t="s">
        <v>388</v>
      </c>
      <c r="E85" s="195"/>
      <c r="F85" s="76"/>
      <c r="G85" s="100"/>
    </row>
    <row r="86" spans="1:7" s="106" customFormat="1" hidden="1" outlineLevel="2">
      <c r="A86" s="85"/>
      <c r="B86" s="80"/>
      <c r="D86" s="108"/>
      <c r="E86" s="69"/>
      <c r="F86" s="76"/>
      <c r="G86" s="100"/>
    </row>
    <row r="87" spans="1:7" s="106" customFormat="1" hidden="1" outlineLevel="2">
      <c r="A87" s="85"/>
      <c r="B87" s="79"/>
      <c r="D87" s="207" t="s">
        <v>207</v>
      </c>
      <c r="E87" s="198"/>
      <c r="F87" s="76"/>
      <c r="G87" s="100"/>
    </row>
    <row r="88" spans="1:7" s="106" customFormat="1" hidden="1" outlineLevel="2">
      <c r="A88" s="85"/>
      <c r="B88" s="80"/>
      <c r="D88" s="108"/>
      <c r="E88" s="69"/>
      <c r="F88" s="76"/>
      <c r="G88" s="100"/>
    </row>
    <row r="89" spans="1:7" s="106" customFormat="1" hidden="1" outlineLevel="2">
      <c r="A89" s="85"/>
      <c r="B89" s="79"/>
      <c r="D89" s="207" t="s">
        <v>206</v>
      </c>
      <c r="E89" s="198"/>
      <c r="F89" s="76"/>
      <c r="G89" s="100"/>
    </row>
    <row r="90" spans="1:7" s="79" customFormat="1" ht="13.5" hidden="1" outlineLevel="1" thickBot="1">
      <c r="A90" s="85"/>
      <c r="B90" s="80"/>
      <c r="C90" s="106"/>
      <c r="D90" s="108"/>
      <c r="E90" s="69"/>
      <c r="F90" s="82"/>
      <c r="G90" s="100"/>
    </row>
    <row r="91" spans="1:7" s="79" customFormat="1" ht="39" hidden="1" outlineLevel="1" thickBot="1">
      <c r="A91" s="85"/>
      <c r="B91" s="80"/>
      <c r="C91" s="106"/>
      <c r="D91" s="108"/>
      <c r="E91" s="104" t="s">
        <v>233</v>
      </c>
      <c r="F91" s="82"/>
      <c r="G91" s="100"/>
    </row>
    <row r="92" spans="1:7" s="106" customFormat="1" ht="127.5" hidden="1" outlineLevel="1">
      <c r="A92" s="84"/>
      <c r="B92" s="107"/>
      <c r="D92" s="108"/>
      <c r="E92" s="104" t="s">
        <v>600</v>
      </c>
      <c r="F92" s="82"/>
      <c r="G92" s="100"/>
    </row>
    <row r="93" spans="1:7" s="106" customFormat="1" ht="229.5" hidden="1" outlineLevel="2">
      <c r="A93" s="84"/>
      <c r="B93" s="107"/>
      <c r="D93" s="108"/>
      <c r="E93" s="197" t="s">
        <v>234</v>
      </c>
      <c r="F93" s="109"/>
      <c r="G93" s="100"/>
    </row>
    <row r="94" spans="1:7" s="106" customFormat="1" ht="267.75" hidden="1" outlineLevel="2">
      <c r="A94" s="84"/>
      <c r="B94" s="107"/>
      <c r="D94" s="108"/>
      <c r="E94" s="197" t="s">
        <v>389</v>
      </c>
      <c r="F94" s="109"/>
      <c r="G94" s="100"/>
    </row>
    <row r="95" spans="1:7" s="106" customFormat="1" ht="255" hidden="1" outlineLevel="2">
      <c r="A95" s="84"/>
      <c r="B95" s="107"/>
      <c r="D95" s="108"/>
      <c r="E95" s="197" t="s">
        <v>235</v>
      </c>
      <c r="F95" s="109"/>
      <c r="G95" s="100"/>
    </row>
    <row r="96" spans="1:7" s="106" customFormat="1" ht="216.75" hidden="1" outlineLevel="2">
      <c r="A96" s="84"/>
      <c r="B96" s="107"/>
      <c r="D96" s="108"/>
      <c r="E96" s="197" t="s">
        <v>236</v>
      </c>
      <c r="F96" s="109"/>
      <c r="G96" s="100"/>
    </row>
    <row r="97" spans="1:7" s="106" customFormat="1" ht="13.5" collapsed="1" thickBot="1">
      <c r="A97" s="84"/>
      <c r="B97" s="107"/>
      <c r="D97" s="108"/>
      <c r="E97" s="200"/>
      <c r="F97" s="82"/>
      <c r="G97" s="100"/>
    </row>
    <row r="98" spans="1:7" s="106" customFormat="1" ht="13.5" thickBot="1">
      <c r="A98" s="84"/>
      <c r="B98" s="81"/>
      <c r="D98" s="334" t="s">
        <v>540</v>
      </c>
      <c r="E98" s="61" t="s">
        <v>401</v>
      </c>
      <c r="F98" s="83"/>
      <c r="G98" s="260" t="s">
        <v>685</v>
      </c>
    </row>
    <row r="99" spans="1:7" s="79" customFormat="1">
      <c r="A99" s="84"/>
      <c r="B99" s="80"/>
      <c r="C99" s="106"/>
      <c r="D99" s="108"/>
      <c r="E99" s="69" t="s">
        <v>402</v>
      </c>
      <c r="F99" s="82"/>
      <c r="G99" s="100"/>
    </row>
    <row r="100" spans="1:7" s="106" customFormat="1" hidden="1" outlineLevel="2">
      <c r="B100" s="79"/>
      <c r="D100" s="207" t="s">
        <v>394</v>
      </c>
      <c r="E100" s="195"/>
      <c r="F100" s="76"/>
      <c r="G100" s="100"/>
    </row>
    <row r="101" spans="1:7" s="106" customFormat="1" hidden="1" outlineLevel="2">
      <c r="B101" s="80"/>
      <c r="D101" s="108"/>
      <c r="E101" s="69"/>
      <c r="F101" s="76"/>
      <c r="G101" s="100"/>
    </row>
    <row r="102" spans="1:7" s="106" customFormat="1" hidden="1" outlineLevel="2">
      <c r="B102" s="79"/>
      <c r="D102" s="207" t="s">
        <v>388</v>
      </c>
      <c r="E102" s="195"/>
      <c r="F102" s="76"/>
      <c r="G102" s="100"/>
    </row>
    <row r="103" spans="1:7" s="106" customFormat="1" hidden="1" outlineLevel="2">
      <c r="B103" s="80"/>
      <c r="D103" s="108"/>
      <c r="E103" s="69"/>
      <c r="F103" s="76"/>
      <c r="G103" s="100"/>
    </row>
    <row r="104" spans="1:7" s="106" customFormat="1" hidden="1" outlineLevel="2">
      <c r="B104" s="79"/>
      <c r="D104" s="207" t="s">
        <v>207</v>
      </c>
      <c r="E104" s="198"/>
      <c r="F104" s="76"/>
      <c r="G104" s="100"/>
    </row>
    <row r="105" spans="1:7" s="106" customFormat="1" hidden="1" outlineLevel="2">
      <c r="B105" s="80"/>
      <c r="D105" s="108"/>
      <c r="E105" s="69"/>
      <c r="F105" s="76"/>
      <c r="G105" s="100"/>
    </row>
    <row r="106" spans="1:7" s="106" customFormat="1" hidden="1" outlineLevel="2">
      <c r="B106" s="79"/>
      <c r="D106" s="207" t="s">
        <v>206</v>
      </c>
      <c r="E106" s="198"/>
      <c r="F106" s="76"/>
      <c r="G106" s="100"/>
    </row>
    <row r="107" spans="1:7" s="106" customFormat="1" ht="13.5" hidden="1" outlineLevel="1" thickBot="1">
      <c r="B107" s="79"/>
      <c r="D107" s="207"/>
      <c r="E107" s="196"/>
      <c r="F107" s="76"/>
      <c r="G107" s="100"/>
    </row>
    <row r="108" spans="1:7" s="79" customFormat="1" ht="39" hidden="1" outlineLevel="1" thickBot="1">
      <c r="A108" s="106"/>
      <c r="B108" s="80"/>
      <c r="C108" s="106"/>
      <c r="D108" s="108"/>
      <c r="E108" s="104" t="s">
        <v>233</v>
      </c>
      <c r="F108" s="82"/>
      <c r="G108" s="100"/>
    </row>
    <row r="109" spans="1:7" s="106" customFormat="1" ht="127.5" hidden="1" outlineLevel="1">
      <c r="B109" s="107"/>
      <c r="D109" s="108"/>
      <c r="E109" s="104" t="s">
        <v>632</v>
      </c>
      <c r="F109" s="82"/>
      <c r="G109" s="100"/>
    </row>
    <row r="110" spans="1:7" s="106" customFormat="1" ht="229.5" hidden="1" outlineLevel="2">
      <c r="B110" s="107"/>
      <c r="D110" s="108"/>
      <c r="E110" s="197" t="s">
        <v>234</v>
      </c>
      <c r="F110" s="109"/>
      <c r="G110" s="100"/>
    </row>
    <row r="111" spans="1:7" s="106" customFormat="1" ht="267.75" hidden="1" outlineLevel="2">
      <c r="B111" s="107"/>
      <c r="D111" s="108"/>
      <c r="E111" s="197" t="s">
        <v>389</v>
      </c>
      <c r="F111" s="109"/>
      <c r="G111" s="100"/>
    </row>
    <row r="112" spans="1:7" s="106" customFormat="1" ht="255" hidden="1" outlineLevel="2">
      <c r="B112" s="107"/>
      <c r="D112" s="108"/>
      <c r="E112" s="197" t="s">
        <v>235</v>
      </c>
      <c r="F112" s="109"/>
      <c r="G112" s="100"/>
    </row>
    <row r="113" spans="2:7" s="106" customFormat="1" ht="216.75" hidden="1" outlineLevel="2">
      <c r="B113" s="107"/>
      <c r="D113" s="108"/>
      <c r="E113" s="197" t="s">
        <v>236</v>
      </c>
      <c r="F113" s="109"/>
      <c r="G113" s="100"/>
    </row>
    <row r="114" spans="2:7" s="106" customFormat="1" ht="13.5" collapsed="1" thickBot="1">
      <c r="B114" s="107"/>
      <c r="D114" s="108"/>
      <c r="E114" s="105"/>
      <c r="F114" s="76"/>
      <c r="G114" s="100"/>
    </row>
    <row r="115" spans="2:7" s="106" customFormat="1" ht="13.5" thickBot="1">
      <c r="B115" s="81"/>
      <c r="D115" s="108" t="s">
        <v>541</v>
      </c>
      <c r="E115" s="61" t="s">
        <v>403</v>
      </c>
      <c r="F115" s="76"/>
      <c r="G115" s="260" t="s">
        <v>685</v>
      </c>
    </row>
    <row r="116" spans="2:7" s="106" customFormat="1">
      <c r="B116" s="80"/>
      <c r="D116" s="108"/>
      <c r="E116" s="69" t="s">
        <v>396</v>
      </c>
      <c r="F116" s="76"/>
      <c r="G116" s="100"/>
    </row>
    <row r="117" spans="2:7" s="106" customFormat="1" hidden="1" outlineLevel="2">
      <c r="B117" s="79"/>
      <c r="D117" s="207" t="s">
        <v>394</v>
      </c>
      <c r="E117" s="195"/>
      <c r="F117" s="76"/>
      <c r="G117" s="100"/>
    </row>
    <row r="118" spans="2:7" s="106" customFormat="1" hidden="1" outlineLevel="2">
      <c r="B118" s="80"/>
      <c r="D118" s="108"/>
      <c r="E118" s="69"/>
      <c r="F118" s="76"/>
      <c r="G118" s="100"/>
    </row>
    <row r="119" spans="2:7" s="106" customFormat="1" hidden="1" outlineLevel="2">
      <c r="B119" s="79"/>
      <c r="D119" s="207" t="s">
        <v>388</v>
      </c>
      <c r="E119" s="195"/>
      <c r="F119" s="76"/>
      <c r="G119" s="100"/>
    </row>
    <row r="120" spans="2:7" s="106" customFormat="1" hidden="1" outlineLevel="2">
      <c r="B120" s="80"/>
      <c r="D120" s="108"/>
      <c r="E120" s="69"/>
      <c r="F120" s="76"/>
      <c r="G120" s="100"/>
    </row>
    <row r="121" spans="2:7" s="106" customFormat="1" hidden="1" outlineLevel="2">
      <c r="B121" s="79"/>
      <c r="D121" s="207" t="s">
        <v>207</v>
      </c>
      <c r="E121" s="198"/>
      <c r="F121" s="76"/>
      <c r="G121" s="100"/>
    </row>
    <row r="122" spans="2:7" s="106" customFormat="1" hidden="1" outlineLevel="2">
      <c r="B122" s="80"/>
      <c r="D122" s="108"/>
      <c r="E122" s="69"/>
      <c r="F122" s="76"/>
      <c r="G122" s="100"/>
    </row>
    <row r="123" spans="2:7" s="106" customFormat="1" hidden="1" outlineLevel="2">
      <c r="B123" s="79"/>
      <c r="D123" s="207" t="s">
        <v>206</v>
      </c>
      <c r="E123" s="198"/>
      <c r="F123" s="76"/>
      <c r="G123" s="100"/>
    </row>
    <row r="124" spans="2:7" s="106" customFormat="1" ht="13.5" hidden="1" outlineLevel="1" thickBot="1">
      <c r="B124" s="80"/>
      <c r="D124" s="108"/>
      <c r="E124" s="69"/>
      <c r="F124" s="76"/>
      <c r="G124" s="100"/>
    </row>
    <row r="125" spans="2:7" s="106" customFormat="1" ht="39" hidden="1" outlineLevel="1" thickBot="1">
      <c r="B125" s="80"/>
      <c r="D125" s="108"/>
      <c r="E125" s="104" t="s">
        <v>233</v>
      </c>
      <c r="F125" s="76"/>
      <c r="G125" s="100"/>
    </row>
    <row r="126" spans="2:7" s="106" customFormat="1" ht="127.5" hidden="1" outlineLevel="1">
      <c r="B126" s="107"/>
      <c r="D126" s="108"/>
      <c r="E126" s="104" t="s">
        <v>599</v>
      </c>
      <c r="F126" s="76"/>
      <c r="G126" s="100"/>
    </row>
    <row r="127" spans="2:7" s="106" customFormat="1" ht="229.5" hidden="1" outlineLevel="2">
      <c r="B127" s="107"/>
      <c r="D127" s="108"/>
      <c r="E127" s="197" t="s">
        <v>234</v>
      </c>
      <c r="F127" s="109"/>
      <c r="G127" s="100"/>
    </row>
    <row r="128" spans="2:7" s="106" customFormat="1" ht="267.75" hidden="1" outlineLevel="2">
      <c r="B128" s="107"/>
      <c r="D128" s="108"/>
      <c r="E128" s="197" t="s">
        <v>389</v>
      </c>
      <c r="F128" s="109"/>
      <c r="G128" s="100"/>
    </row>
    <row r="129" spans="1:7" s="106" customFormat="1" ht="255" hidden="1" outlineLevel="2">
      <c r="B129" s="107"/>
      <c r="D129" s="108"/>
      <c r="E129" s="197" t="s">
        <v>235</v>
      </c>
      <c r="F129" s="109"/>
      <c r="G129" s="100"/>
    </row>
    <row r="130" spans="1:7" s="106" customFormat="1" ht="216.75" hidden="1" outlineLevel="2">
      <c r="B130" s="107"/>
      <c r="D130" s="108"/>
      <c r="E130" s="197" t="s">
        <v>236</v>
      </c>
      <c r="F130" s="109"/>
      <c r="G130" s="100"/>
    </row>
    <row r="131" spans="1:7" s="106" customFormat="1" ht="13.5" collapsed="1" thickBot="1">
      <c r="B131" s="107"/>
      <c r="D131" s="108"/>
      <c r="E131" s="105"/>
      <c r="F131" s="76"/>
      <c r="G131" s="100"/>
    </row>
    <row r="132" spans="1:7" s="106" customFormat="1" ht="13.5" thickBot="1">
      <c r="B132" s="81"/>
      <c r="D132" s="334" t="s">
        <v>542</v>
      </c>
      <c r="E132" s="61" t="s">
        <v>404</v>
      </c>
      <c r="F132" s="83"/>
      <c r="G132" s="260" t="s">
        <v>685</v>
      </c>
    </row>
    <row r="133" spans="1:7" s="79" customFormat="1">
      <c r="A133" s="106"/>
      <c r="B133" s="80"/>
      <c r="C133" s="106"/>
      <c r="D133" s="108"/>
      <c r="E133" s="69" t="s">
        <v>393</v>
      </c>
      <c r="F133" s="82"/>
      <c r="G133" s="100"/>
    </row>
    <row r="134" spans="1:7" s="106" customFormat="1" hidden="1" outlineLevel="2">
      <c r="B134" s="79"/>
      <c r="D134" s="207" t="s">
        <v>394</v>
      </c>
      <c r="E134" s="195"/>
      <c r="F134" s="76"/>
      <c r="G134" s="100"/>
    </row>
    <row r="135" spans="1:7" s="106" customFormat="1" hidden="1" outlineLevel="2">
      <c r="B135" s="80"/>
      <c r="D135" s="108"/>
      <c r="E135" s="69"/>
      <c r="F135" s="76"/>
      <c r="G135" s="100"/>
    </row>
    <row r="136" spans="1:7" s="106" customFormat="1" hidden="1" outlineLevel="2">
      <c r="B136" s="79"/>
      <c r="D136" s="207" t="s">
        <v>388</v>
      </c>
      <c r="E136" s="195"/>
      <c r="F136" s="76"/>
      <c r="G136" s="100"/>
    </row>
    <row r="137" spans="1:7" s="106" customFormat="1" hidden="1" outlineLevel="2">
      <c r="B137" s="80"/>
      <c r="D137" s="108"/>
      <c r="E137" s="69"/>
      <c r="F137" s="76"/>
      <c r="G137" s="100"/>
    </row>
    <row r="138" spans="1:7" s="106" customFormat="1" hidden="1" outlineLevel="2">
      <c r="B138" s="79"/>
      <c r="D138" s="207" t="s">
        <v>207</v>
      </c>
      <c r="E138" s="198"/>
      <c r="F138" s="76"/>
      <c r="G138" s="100"/>
    </row>
    <row r="139" spans="1:7" s="106" customFormat="1" hidden="1" outlineLevel="2">
      <c r="B139" s="80"/>
      <c r="D139" s="108"/>
      <c r="E139" s="69"/>
      <c r="F139" s="76"/>
      <c r="G139" s="100"/>
    </row>
    <row r="140" spans="1:7" s="106" customFormat="1" hidden="1" outlineLevel="2">
      <c r="B140" s="79"/>
      <c r="D140" s="207" t="s">
        <v>206</v>
      </c>
      <c r="E140" s="198"/>
      <c r="F140" s="76"/>
      <c r="G140" s="100"/>
    </row>
    <row r="141" spans="1:7" s="106" customFormat="1" ht="13.5" hidden="1" outlineLevel="1" thickBot="1">
      <c r="B141" s="75"/>
      <c r="D141" s="108"/>
      <c r="E141" s="105"/>
      <c r="F141" s="76"/>
      <c r="G141" s="100"/>
    </row>
    <row r="142" spans="1:7" s="106" customFormat="1" ht="39" hidden="1" outlineLevel="1" thickBot="1">
      <c r="B142" s="80"/>
      <c r="D142" s="108"/>
      <c r="E142" s="104" t="s">
        <v>233</v>
      </c>
      <c r="F142" s="76"/>
      <c r="G142" s="100"/>
    </row>
    <row r="143" spans="1:7" s="106" customFormat="1" ht="127.5" hidden="1" outlineLevel="1">
      <c r="B143" s="107"/>
      <c r="D143" s="108"/>
      <c r="E143" s="104" t="s">
        <v>598</v>
      </c>
      <c r="F143" s="76"/>
      <c r="G143" s="100"/>
    </row>
    <row r="144" spans="1:7" s="106" customFormat="1" ht="229.5" hidden="1" outlineLevel="2">
      <c r="B144" s="107"/>
      <c r="D144" s="108"/>
      <c r="E144" s="197" t="s">
        <v>234</v>
      </c>
      <c r="F144" s="109"/>
      <c r="G144" s="100"/>
    </row>
    <row r="145" spans="1:7" s="106" customFormat="1" ht="267.75" hidden="1" outlineLevel="2">
      <c r="B145" s="107"/>
      <c r="D145" s="108"/>
      <c r="E145" s="197" t="s">
        <v>389</v>
      </c>
      <c r="F145" s="109"/>
      <c r="G145" s="100"/>
    </row>
    <row r="146" spans="1:7" s="106" customFormat="1" ht="255" hidden="1" outlineLevel="2">
      <c r="B146" s="107"/>
      <c r="D146" s="108"/>
      <c r="E146" s="197" t="s">
        <v>235</v>
      </c>
      <c r="F146" s="109"/>
      <c r="G146" s="100"/>
    </row>
    <row r="147" spans="1:7" s="106" customFormat="1" ht="216.75" hidden="1" outlineLevel="2">
      <c r="B147" s="107"/>
      <c r="D147" s="108"/>
      <c r="E147" s="197" t="s">
        <v>236</v>
      </c>
      <c r="F147" s="109"/>
      <c r="G147" s="100"/>
    </row>
    <row r="148" spans="1:7" s="106" customFormat="1" collapsed="1">
      <c r="B148" s="107"/>
      <c r="D148" s="108"/>
      <c r="E148" s="105"/>
      <c r="F148" s="76"/>
      <c r="G148" s="100"/>
    </row>
    <row r="149" spans="1:7" s="106" customFormat="1" ht="18">
      <c r="B149" s="107"/>
      <c r="D149" s="206" t="s">
        <v>543</v>
      </c>
      <c r="E149" s="60" t="s">
        <v>405</v>
      </c>
      <c r="F149" s="76"/>
      <c r="G149" s="260" t="s">
        <v>685</v>
      </c>
    </row>
    <row r="150" spans="1:7" s="106" customFormat="1" ht="13.5" thickBot="1">
      <c r="B150" s="75"/>
      <c r="D150" s="108"/>
      <c r="E150" s="105"/>
      <c r="F150" s="76"/>
      <c r="G150" s="100"/>
    </row>
    <row r="151" spans="1:7" s="106" customFormat="1" ht="13.5" thickBot="1">
      <c r="B151" s="81"/>
      <c r="D151" s="108" t="s">
        <v>544</v>
      </c>
      <c r="E151" s="61" t="s">
        <v>406</v>
      </c>
      <c r="F151" s="83"/>
      <c r="G151" s="260" t="s">
        <v>685</v>
      </c>
    </row>
    <row r="152" spans="1:7" s="79" customFormat="1">
      <c r="A152" s="106"/>
      <c r="B152" s="80"/>
      <c r="C152" s="106"/>
      <c r="D152" s="108"/>
      <c r="E152" s="69" t="s">
        <v>151</v>
      </c>
      <c r="F152" s="82"/>
      <c r="G152" s="100"/>
    </row>
    <row r="153" spans="1:7" s="79" customFormat="1" hidden="1" outlineLevel="2">
      <c r="A153" s="106"/>
      <c r="C153" s="106"/>
      <c r="D153" s="207" t="s">
        <v>394</v>
      </c>
      <c r="E153" s="195"/>
      <c r="F153" s="82"/>
      <c r="G153" s="100"/>
    </row>
    <row r="154" spans="1:7" s="79" customFormat="1" hidden="1" outlineLevel="2">
      <c r="A154" s="106"/>
      <c r="B154" s="80"/>
      <c r="C154" s="106"/>
      <c r="D154" s="108"/>
      <c r="E154" s="69"/>
      <c r="F154" s="82"/>
      <c r="G154" s="100"/>
    </row>
    <row r="155" spans="1:7" s="79" customFormat="1" hidden="1" outlineLevel="2">
      <c r="A155" s="106"/>
      <c r="C155" s="106"/>
      <c r="D155" s="207" t="s">
        <v>388</v>
      </c>
      <c r="E155" s="195"/>
      <c r="F155" s="82"/>
      <c r="G155" s="100"/>
    </row>
    <row r="156" spans="1:7" s="79" customFormat="1" hidden="1" outlineLevel="2">
      <c r="A156" s="106"/>
      <c r="B156" s="80"/>
      <c r="C156" s="106"/>
      <c r="D156" s="108"/>
      <c r="E156" s="69"/>
      <c r="F156" s="82"/>
      <c r="G156" s="100"/>
    </row>
    <row r="157" spans="1:7" s="79" customFormat="1" hidden="1" outlineLevel="2">
      <c r="A157" s="106"/>
      <c r="C157" s="106"/>
      <c r="D157" s="207" t="s">
        <v>207</v>
      </c>
      <c r="E157" s="198"/>
      <c r="F157" s="82"/>
      <c r="G157" s="100"/>
    </row>
    <row r="158" spans="1:7" s="79" customFormat="1" hidden="1" outlineLevel="2">
      <c r="A158" s="106"/>
      <c r="B158" s="80"/>
      <c r="C158" s="106"/>
      <c r="D158" s="108"/>
      <c r="E158" s="69"/>
      <c r="F158" s="82"/>
      <c r="G158" s="100"/>
    </row>
    <row r="159" spans="1:7" s="79" customFormat="1" hidden="1" outlineLevel="2">
      <c r="A159" s="106"/>
      <c r="C159" s="106"/>
      <c r="D159" s="207" t="s">
        <v>206</v>
      </c>
      <c r="E159" s="198"/>
      <c r="F159" s="82"/>
      <c r="G159" s="100"/>
    </row>
    <row r="160" spans="1:7" s="79" customFormat="1" ht="13.5" hidden="1" outlineLevel="1" thickBot="1">
      <c r="A160" s="106"/>
      <c r="B160" s="80"/>
      <c r="C160" s="106"/>
      <c r="D160" s="108"/>
      <c r="E160" s="69"/>
      <c r="F160" s="82"/>
      <c r="G160" s="100"/>
    </row>
    <row r="161" spans="1:7" s="79" customFormat="1" ht="39" hidden="1" outlineLevel="1" thickBot="1">
      <c r="A161" s="106"/>
      <c r="B161" s="80"/>
      <c r="C161" s="106"/>
      <c r="D161" s="108"/>
      <c r="E161" s="104" t="s">
        <v>233</v>
      </c>
      <c r="F161" s="82"/>
      <c r="G161" s="100"/>
    </row>
    <row r="162" spans="1:7" s="79" customFormat="1" ht="114.75" hidden="1" outlineLevel="1">
      <c r="A162" s="106"/>
      <c r="B162" s="80"/>
      <c r="C162" s="106"/>
      <c r="D162" s="108"/>
      <c r="E162" s="104" t="s">
        <v>597</v>
      </c>
      <c r="F162" s="82"/>
      <c r="G162" s="100"/>
    </row>
    <row r="163" spans="1:7" s="106" customFormat="1" ht="229.5" hidden="1" outlineLevel="2">
      <c r="B163" s="107"/>
      <c r="D163" s="108"/>
      <c r="E163" s="197" t="s">
        <v>234</v>
      </c>
      <c r="F163" s="109"/>
      <c r="G163" s="100"/>
    </row>
    <row r="164" spans="1:7" s="106" customFormat="1" ht="267.75" hidden="1" outlineLevel="2">
      <c r="B164" s="107"/>
      <c r="D164" s="108"/>
      <c r="E164" s="197" t="s">
        <v>389</v>
      </c>
      <c r="F164" s="109"/>
      <c r="G164" s="100"/>
    </row>
    <row r="165" spans="1:7" s="106" customFormat="1" ht="255" hidden="1" outlineLevel="2">
      <c r="B165" s="107"/>
      <c r="D165" s="108"/>
      <c r="E165" s="197" t="s">
        <v>235</v>
      </c>
      <c r="F165" s="109"/>
      <c r="G165" s="100"/>
    </row>
    <row r="166" spans="1:7" s="106" customFormat="1" ht="216.75" hidden="1" outlineLevel="2">
      <c r="B166" s="107"/>
      <c r="D166" s="108"/>
      <c r="E166" s="197" t="s">
        <v>236</v>
      </c>
      <c r="F166" s="109"/>
      <c r="G166" s="100"/>
    </row>
    <row r="167" spans="1:7" ht="13.5" collapsed="1" thickBot="1"/>
    <row r="168" spans="1:7" s="106" customFormat="1" ht="13.5" thickBot="1">
      <c r="B168" s="81"/>
      <c r="D168" s="334" t="s">
        <v>545</v>
      </c>
      <c r="E168" s="61" t="s">
        <v>407</v>
      </c>
      <c r="F168" s="83"/>
      <c r="G168" s="260" t="s">
        <v>685</v>
      </c>
    </row>
    <row r="169" spans="1:7" s="79" customFormat="1">
      <c r="A169" s="106"/>
      <c r="B169" s="80"/>
      <c r="C169" s="106"/>
      <c r="D169" s="108"/>
      <c r="E169" s="69" t="s">
        <v>408</v>
      </c>
      <c r="F169" s="82"/>
      <c r="G169" s="100"/>
    </row>
    <row r="170" spans="1:7" s="79" customFormat="1" hidden="1" outlineLevel="2">
      <c r="A170" s="106"/>
      <c r="C170" s="106"/>
      <c r="D170" s="207" t="s">
        <v>394</v>
      </c>
      <c r="E170" s="195"/>
      <c r="F170" s="82"/>
      <c r="G170" s="100"/>
    </row>
    <row r="171" spans="1:7" s="79" customFormat="1" hidden="1" outlineLevel="2">
      <c r="A171" s="106"/>
      <c r="B171" s="80"/>
      <c r="C171" s="106"/>
      <c r="D171" s="108"/>
      <c r="E171" s="69"/>
      <c r="F171" s="82"/>
      <c r="G171" s="100"/>
    </row>
    <row r="172" spans="1:7" s="79" customFormat="1" hidden="1" outlineLevel="2">
      <c r="A172" s="106"/>
      <c r="C172" s="106"/>
      <c r="D172" s="207" t="s">
        <v>388</v>
      </c>
      <c r="E172" s="195"/>
      <c r="F172" s="82"/>
      <c r="G172" s="100"/>
    </row>
    <row r="173" spans="1:7" s="79" customFormat="1" hidden="1" outlineLevel="2">
      <c r="A173" s="106"/>
      <c r="B173" s="80"/>
      <c r="C173" s="106"/>
      <c r="D173" s="108"/>
      <c r="E173" s="69"/>
      <c r="F173" s="82"/>
      <c r="G173" s="100"/>
    </row>
    <row r="174" spans="1:7" s="79" customFormat="1" hidden="1" outlineLevel="2">
      <c r="A174" s="106"/>
      <c r="C174" s="106"/>
      <c r="D174" s="207" t="s">
        <v>207</v>
      </c>
      <c r="E174" s="198"/>
      <c r="F174" s="82"/>
      <c r="G174" s="100"/>
    </row>
    <row r="175" spans="1:7" s="79" customFormat="1" hidden="1" outlineLevel="2">
      <c r="A175" s="106"/>
      <c r="B175" s="80"/>
      <c r="C175" s="106"/>
      <c r="D175" s="108"/>
      <c r="E175" s="69"/>
      <c r="F175" s="82"/>
      <c r="G175" s="100"/>
    </row>
    <row r="176" spans="1:7" s="79" customFormat="1" hidden="1" outlineLevel="2">
      <c r="A176" s="106"/>
      <c r="C176" s="106"/>
      <c r="D176" s="207" t="s">
        <v>206</v>
      </c>
      <c r="E176" s="198"/>
      <c r="F176" s="82"/>
      <c r="G176" s="100"/>
    </row>
    <row r="177" spans="1:7" s="79" customFormat="1" ht="13.5" hidden="1" outlineLevel="1" thickBot="1">
      <c r="A177" s="106"/>
      <c r="B177" s="80"/>
      <c r="C177" s="106"/>
      <c r="D177" s="108"/>
      <c r="E177" s="69"/>
      <c r="F177" s="82"/>
      <c r="G177" s="100"/>
    </row>
    <row r="178" spans="1:7" s="79" customFormat="1" ht="38.25" hidden="1" outlineLevel="1">
      <c r="A178" s="106"/>
      <c r="B178" s="80"/>
      <c r="C178" s="106"/>
      <c r="D178" s="108"/>
      <c r="E178" s="104" t="s">
        <v>233</v>
      </c>
      <c r="F178" s="82"/>
      <c r="G178" s="100"/>
    </row>
    <row r="179" spans="1:7" s="79" customFormat="1" ht="153" hidden="1" outlineLevel="1">
      <c r="A179" s="106"/>
      <c r="B179" s="80"/>
      <c r="C179" s="106"/>
      <c r="D179" s="108"/>
      <c r="E179" s="202" t="s">
        <v>607</v>
      </c>
      <c r="F179" s="82"/>
      <c r="G179" s="100"/>
    </row>
    <row r="180" spans="1:7" s="106" customFormat="1" ht="229.5" hidden="1" outlineLevel="2">
      <c r="B180" s="107"/>
      <c r="D180" s="108"/>
      <c r="E180" s="197" t="s">
        <v>234</v>
      </c>
      <c r="F180" s="109"/>
      <c r="G180" s="100"/>
    </row>
    <row r="181" spans="1:7" s="106" customFormat="1" ht="267.75" hidden="1" outlineLevel="2">
      <c r="B181" s="107"/>
      <c r="D181" s="108"/>
      <c r="E181" s="197" t="s">
        <v>389</v>
      </c>
      <c r="F181" s="109"/>
      <c r="G181" s="100"/>
    </row>
    <row r="182" spans="1:7" s="106" customFormat="1" ht="255" hidden="1" outlineLevel="2">
      <c r="B182" s="107"/>
      <c r="D182" s="108"/>
      <c r="E182" s="197" t="s">
        <v>235</v>
      </c>
      <c r="F182" s="109"/>
      <c r="G182" s="100"/>
    </row>
    <row r="183" spans="1:7" s="106" customFormat="1" ht="216.75" hidden="1" outlineLevel="2">
      <c r="B183" s="107"/>
      <c r="D183" s="108"/>
      <c r="E183" s="197" t="s">
        <v>236</v>
      </c>
      <c r="F183" s="109"/>
      <c r="G183" s="100"/>
    </row>
    <row r="184" spans="1:7" ht="13.5" collapsed="1" thickBot="1"/>
    <row r="185" spans="1:7" s="106" customFormat="1" ht="26.25" thickBot="1">
      <c r="B185" s="81"/>
      <c r="D185" s="334" t="s">
        <v>546</v>
      </c>
      <c r="E185" s="61" t="s">
        <v>409</v>
      </c>
      <c r="F185" s="83"/>
      <c r="G185" s="260" t="s">
        <v>685</v>
      </c>
    </row>
    <row r="186" spans="1:7" s="79" customFormat="1">
      <c r="A186" s="106"/>
      <c r="B186" s="80"/>
      <c r="C186" s="106"/>
      <c r="D186" s="108"/>
      <c r="E186" s="69" t="s">
        <v>134</v>
      </c>
      <c r="F186" s="82"/>
      <c r="G186" s="100"/>
    </row>
    <row r="187" spans="1:7" s="79" customFormat="1" hidden="1" outlineLevel="2">
      <c r="A187" s="106"/>
      <c r="C187" s="106"/>
      <c r="D187" s="207" t="s">
        <v>394</v>
      </c>
      <c r="E187" s="195"/>
      <c r="F187" s="82"/>
      <c r="G187" s="100"/>
    </row>
    <row r="188" spans="1:7" s="79" customFormat="1" hidden="1" outlineLevel="2">
      <c r="A188" s="106"/>
      <c r="B188" s="80"/>
      <c r="C188" s="106"/>
      <c r="D188" s="108"/>
      <c r="E188" s="69"/>
      <c r="F188" s="82"/>
      <c r="G188" s="100"/>
    </row>
    <row r="189" spans="1:7" s="79" customFormat="1" hidden="1" outlineLevel="2">
      <c r="A189" s="106"/>
      <c r="C189" s="106"/>
      <c r="D189" s="207" t="s">
        <v>388</v>
      </c>
      <c r="E189" s="195"/>
      <c r="F189" s="82"/>
      <c r="G189" s="100"/>
    </row>
    <row r="190" spans="1:7" s="79" customFormat="1" hidden="1" outlineLevel="2">
      <c r="A190" s="106"/>
      <c r="B190" s="80"/>
      <c r="C190" s="106"/>
      <c r="D190" s="108"/>
      <c r="E190" s="69"/>
      <c r="F190" s="82"/>
      <c r="G190" s="100"/>
    </row>
    <row r="191" spans="1:7" s="79" customFormat="1" hidden="1" outlineLevel="2">
      <c r="A191" s="106"/>
      <c r="C191" s="106"/>
      <c r="D191" s="207" t="s">
        <v>207</v>
      </c>
      <c r="E191" s="198"/>
      <c r="F191" s="82"/>
      <c r="G191" s="100"/>
    </row>
    <row r="192" spans="1:7" s="79" customFormat="1" hidden="1" outlineLevel="2">
      <c r="A192" s="106"/>
      <c r="B192" s="80"/>
      <c r="C192" s="106"/>
      <c r="D192" s="108"/>
      <c r="E192" s="69"/>
      <c r="F192" s="82"/>
      <c r="G192" s="100"/>
    </row>
    <row r="193" spans="1:7" s="79" customFormat="1" hidden="1" outlineLevel="2">
      <c r="A193" s="106"/>
      <c r="C193" s="106"/>
      <c r="D193" s="207" t="s">
        <v>206</v>
      </c>
      <c r="E193" s="198"/>
      <c r="F193" s="82"/>
      <c r="G193" s="100"/>
    </row>
    <row r="194" spans="1:7" s="79" customFormat="1" ht="13.5" hidden="1" outlineLevel="1" thickBot="1">
      <c r="A194" s="106"/>
      <c r="B194" s="80"/>
      <c r="C194" s="106"/>
      <c r="D194" s="108"/>
      <c r="E194" s="69"/>
      <c r="F194" s="82"/>
      <c r="G194" s="100"/>
    </row>
    <row r="195" spans="1:7" s="79" customFormat="1" ht="39" hidden="1" outlineLevel="1" thickBot="1">
      <c r="A195" s="106"/>
      <c r="B195" s="80"/>
      <c r="C195" s="106"/>
      <c r="D195" s="108"/>
      <c r="E195" s="104" t="s">
        <v>233</v>
      </c>
      <c r="F195" s="82"/>
      <c r="G195" s="100"/>
    </row>
    <row r="196" spans="1:7" s="79" customFormat="1" ht="165.75" hidden="1" outlineLevel="1">
      <c r="A196" s="106"/>
      <c r="B196" s="80"/>
      <c r="C196" s="106"/>
      <c r="D196" s="108"/>
      <c r="E196" s="104" t="s">
        <v>633</v>
      </c>
      <c r="F196" s="82"/>
      <c r="G196" s="100"/>
    </row>
    <row r="197" spans="1:7" s="106" customFormat="1" ht="229.5" hidden="1" outlineLevel="2">
      <c r="B197" s="107"/>
      <c r="D197" s="108"/>
      <c r="E197" s="197" t="s">
        <v>234</v>
      </c>
      <c r="F197" s="109"/>
      <c r="G197" s="100"/>
    </row>
    <row r="198" spans="1:7" s="106" customFormat="1" ht="267.75" hidden="1" outlineLevel="2">
      <c r="B198" s="107"/>
      <c r="D198" s="108"/>
      <c r="E198" s="197" t="s">
        <v>389</v>
      </c>
      <c r="F198" s="109"/>
      <c r="G198" s="100"/>
    </row>
    <row r="199" spans="1:7" s="106" customFormat="1" ht="255" hidden="1" outlineLevel="2">
      <c r="B199" s="107"/>
      <c r="D199" s="108"/>
      <c r="E199" s="197" t="s">
        <v>235</v>
      </c>
      <c r="F199" s="109"/>
      <c r="G199" s="100"/>
    </row>
    <row r="200" spans="1:7" s="106" customFormat="1" ht="216.75" hidden="1" outlineLevel="2">
      <c r="B200" s="107"/>
      <c r="D200" s="108"/>
      <c r="E200" s="197" t="s">
        <v>236</v>
      </c>
      <c r="F200" s="109"/>
      <c r="G200" s="100"/>
    </row>
    <row r="201" spans="1:7" ht="13.5" collapsed="1" thickBot="1"/>
    <row r="202" spans="1:7" s="106" customFormat="1" ht="26.25" thickBot="1">
      <c r="B202" s="81"/>
      <c r="D202" s="108" t="s">
        <v>547</v>
      </c>
      <c r="E202" s="61" t="s">
        <v>410</v>
      </c>
      <c r="F202" s="83"/>
      <c r="G202" s="260" t="s">
        <v>685</v>
      </c>
    </row>
    <row r="203" spans="1:7" s="79" customFormat="1">
      <c r="A203" s="106"/>
      <c r="B203" s="80"/>
      <c r="C203" s="106"/>
      <c r="D203" s="108"/>
      <c r="E203" s="69" t="s">
        <v>411</v>
      </c>
      <c r="F203" s="82"/>
      <c r="G203" s="100"/>
    </row>
    <row r="204" spans="1:7" s="79" customFormat="1" hidden="1" outlineLevel="2">
      <c r="A204" s="106"/>
      <c r="C204" s="106"/>
      <c r="D204" s="207" t="s">
        <v>394</v>
      </c>
      <c r="E204" s="195"/>
      <c r="F204" s="82"/>
      <c r="G204" s="100"/>
    </row>
    <row r="205" spans="1:7" s="79" customFormat="1" hidden="1" outlineLevel="2">
      <c r="A205" s="106"/>
      <c r="B205" s="80"/>
      <c r="C205" s="106"/>
      <c r="D205" s="108"/>
      <c r="E205" s="69"/>
      <c r="F205" s="82"/>
      <c r="G205" s="100"/>
    </row>
    <row r="206" spans="1:7" s="79" customFormat="1" hidden="1" outlineLevel="2">
      <c r="A206" s="106"/>
      <c r="C206" s="106"/>
      <c r="D206" s="207" t="s">
        <v>388</v>
      </c>
      <c r="E206" s="195"/>
      <c r="F206" s="82"/>
      <c r="G206" s="100"/>
    </row>
    <row r="207" spans="1:7" s="79" customFormat="1" hidden="1" outlineLevel="2">
      <c r="A207" s="106"/>
      <c r="B207" s="80"/>
      <c r="C207" s="106"/>
      <c r="D207" s="108"/>
      <c r="E207" s="69"/>
      <c r="F207" s="82"/>
      <c r="G207" s="100"/>
    </row>
    <row r="208" spans="1:7" s="79" customFormat="1" hidden="1" outlineLevel="2">
      <c r="A208" s="106"/>
      <c r="C208" s="106"/>
      <c r="D208" s="207" t="s">
        <v>207</v>
      </c>
      <c r="E208" s="198"/>
      <c r="F208" s="82"/>
      <c r="G208" s="100"/>
    </row>
    <row r="209" spans="1:7" s="79" customFormat="1" hidden="1" outlineLevel="2">
      <c r="A209" s="106"/>
      <c r="B209" s="80"/>
      <c r="C209" s="106"/>
      <c r="D209" s="108"/>
      <c r="E209" s="69"/>
      <c r="F209" s="82"/>
      <c r="G209" s="100"/>
    </row>
    <row r="210" spans="1:7" s="79" customFormat="1" hidden="1" outlineLevel="2">
      <c r="A210" s="106"/>
      <c r="C210" s="106"/>
      <c r="D210" s="207" t="s">
        <v>206</v>
      </c>
      <c r="E210" s="198"/>
      <c r="F210" s="82"/>
      <c r="G210" s="100"/>
    </row>
    <row r="211" spans="1:7" s="79" customFormat="1" ht="13.5" hidden="1" outlineLevel="1" thickBot="1">
      <c r="A211" s="106"/>
      <c r="B211" s="80"/>
      <c r="C211" s="106"/>
      <c r="D211" s="108"/>
      <c r="E211" s="69"/>
      <c r="F211" s="82"/>
      <c r="G211" s="100"/>
    </row>
    <row r="212" spans="1:7" s="79" customFormat="1" ht="39" hidden="1" outlineLevel="1" thickBot="1">
      <c r="A212" s="106"/>
      <c r="B212" s="80"/>
      <c r="C212" s="106"/>
      <c r="D212" s="108"/>
      <c r="E212" s="104" t="s">
        <v>233</v>
      </c>
      <c r="F212" s="82"/>
      <c r="G212" s="100"/>
    </row>
    <row r="213" spans="1:7" s="79" customFormat="1" ht="127.5" hidden="1" outlineLevel="1">
      <c r="A213" s="106"/>
      <c r="B213" s="80"/>
      <c r="C213" s="106"/>
      <c r="D213" s="108"/>
      <c r="E213" s="104" t="s">
        <v>412</v>
      </c>
      <c r="F213" s="82"/>
      <c r="G213" s="100"/>
    </row>
    <row r="214" spans="1:7" s="106" customFormat="1" ht="229.5" hidden="1" outlineLevel="2">
      <c r="B214" s="107"/>
      <c r="D214" s="108"/>
      <c r="E214" s="197" t="s">
        <v>234</v>
      </c>
      <c r="F214" s="109"/>
      <c r="G214" s="100"/>
    </row>
    <row r="215" spans="1:7" s="106" customFormat="1" ht="267.75" hidden="1" outlineLevel="2">
      <c r="B215" s="107"/>
      <c r="D215" s="108"/>
      <c r="E215" s="197" t="s">
        <v>389</v>
      </c>
      <c r="F215" s="109"/>
      <c r="G215" s="100"/>
    </row>
    <row r="216" spans="1:7" s="106" customFormat="1" ht="255" hidden="1" outlineLevel="2">
      <c r="B216" s="107"/>
      <c r="D216" s="108"/>
      <c r="E216" s="197" t="s">
        <v>235</v>
      </c>
      <c r="F216" s="109"/>
      <c r="G216" s="100"/>
    </row>
    <row r="217" spans="1:7" s="106" customFormat="1" ht="216.75" hidden="1" outlineLevel="2">
      <c r="B217" s="107"/>
      <c r="D217" s="108"/>
      <c r="E217" s="197" t="s">
        <v>236</v>
      </c>
      <c r="F217" s="109"/>
      <c r="G217" s="100"/>
    </row>
    <row r="218" spans="1:7" ht="13.5" collapsed="1" thickBot="1"/>
    <row r="219" spans="1:7" s="106" customFormat="1" ht="13.5" thickBot="1">
      <c r="B219" s="81"/>
      <c r="D219" s="108" t="s">
        <v>548</v>
      </c>
      <c r="E219" s="61" t="s">
        <v>413</v>
      </c>
      <c r="F219" s="83"/>
      <c r="G219" s="260" t="s">
        <v>685</v>
      </c>
    </row>
    <row r="220" spans="1:7" s="79" customFormat="1">
      <c r="A220" s="106"/>
      <c r="B220" s="80"/>
      <c r="C220" s="106"/>
      <c r="D220" s="108"/>
      <c r="E220" s="69" t="s">
        <v>402</v>
      </c>
      <c r="F220" s="82"/>
      <c r="G220" s="100"/>
    </row>
    <row r="221" spans="1:7" s="79" customFormat="1" hidden="1" outlineLevel="2">
      <c r="A221" s="106"/>
      <c r="C221" s="106"/>
      <c r="D221" s="207" t="s">
        <v>394</v>
      </c>
      <c r="E221" s="195"/>
      <c r="F221" s="82"/>
      <c r="G221" s="100"/>
    </row>
    <row r="222" spans="1:7" s="79" customFormat="1" hidden="1" outlineLevel="2">
      <c r="A222" s="106"/>
      <c r="B222" s="80"/>
      <c r="C222" s="106"/>
      <c r="D222" s="108"/>
      <c r="E222" s="69"/>
      <c r="F222" s="82"/>
      <c r="G222" s="100"/>
    </row>
    <row r="223" spans="1:7" s="79" customFormat="1" hidden="1" outlineLevel="2">
      <c r="A223" s="106"/>
      <c r="C223" s="106"/>
      <c r="D223" s="207" t="s">
        <v>388</v>
      </c>
      <c r="E223" s="195"/>
      <c r="F223" s="82"/>
      <c r="G223" s="100"/>
    </row>
    <row r="224" spans="1:7" s="79" customFormat="1" hidden="1" outlineLevel="2">
      <c r="A224" s="106"/>
      <c r="B224" s="80"/>
      <c r="C224" s="106"/>
      <c r="D224" s="108"/>
      <c r="E224" s="69"/>
      <c r="F224" s="82"/>
      <c r="G224" s="100"/>
    </row>
    <row r="225" spans="1:9" s="79" customFormat="1" hidden="1" outlineLevel="2">
      <c r="A225" s="106"/>
      <c r="C225" s="106"/>
      <c r="D225" s="207" t="s">
        <v>207</v>
      </c>
      <c r="E225" s="198"/>
      <c r="F225" s="82"/>
      <c r="G225" s="100"/>
    </row>
    <row r="226" spans="1:9" s="79" customFormat="1" hidden="1" outlineLevel="2">
      <c r="A226" s="106"/>
      <c r="B226" s="80"/>
      <c r="C226" s="106"/>
      <c r="D226" s="108"/>
      <c r="E226" s="69"/>
      <c r="F226" s="82"/>
      <c r="G226" s="100"/>
    </row>
    <row r="227" spans="1:9" s="79" customFormat="1" hidden="1" outlineLevel="2">
      <c r="A227" s="106"/>
      <c r="C227" s="106"/>
      <c r="D227" s="207" t="s">
        <v>206</v>
      </c>
      <c r="E227" s="198"/>
      <c r="F227" s="82"/>
      <c r="G227" s="100"/>
    </row>
    <row r="228" spans="1:9" s="79" customFormat="1" ht="13.5" hidden="1" outlineLevel="1" thickBot="1">
      <c r="A228" s="106"/>
      <c r="B228" s="80"/>
      <c r="C228" s="106"/>
      <c r="D228" s="108"/>
      <c r="E228" s="69"/>
      <c r="F228" s="82"/>
      <c r="G228" s="100"/>
    </row>
    <row r="229" spans="1:9" s="79" customFormat="1" ht="39" hidden="1" outlineLevel="1" thickBot="1">
      <c r="A229" s="106"/>
      <c r="B229" s="80"/>
      <c r="C229" s="106"/>
      <c r="D229" s="108"/>
      <c r="E229" s="104" t="s">
        <v>233</v>
      </c>
      <c r="F229" s="82"/>
      <c r="G229" s="100"/>
    </row>
    <row r="230" spans="1:9" s="79" customFormat="1" ht="127.5" hidden="1" outlineLevel="1">
      <c r="A230" s="106"/>
      <c r="B230" s="80"/>
      <c r="C230" s="106"/>
      <c r="D230" s="108"/>
      <c r="E230" s="104" t="s">
        <v>414</v>
      </c>
      <c r="F230" s="82"/>
      <c r="G230" s="100"/>
    </row>
    <row r="231" spans="1:9" s="106" customFormat="1" ht="229.5" hidden="1" outlineLevel="2">
      <c r="B231" s="107"/>
      <c r="D231" s="108"/>
      <c r="E231" s="197" t="s">
        <v>234</v>
      </c>
      <c r="F231" s="109"/>
      <c r="G231" s="100"/>
    </row>
    <row r="232" spans="1:9" s="106" customFormat="1" ht="267.75" hidden="1" outlineLevel="2">
      <c r="B232" s="107"/>
      <c r="D232" s="108"/>
      <c r="E232" s="197" t="s">
        <v>389</v>
      </c>
      <c r="F232" s="109"/>
      <c r="G232" s="100"/>
    </row>
    <row r="233" spans="1:9" s="106" customFormat="1" ht="255" hidden="1" outlineLevel="2">
      <c r="B233" s="107"/>
      <c r="D233" s="108"/>
      <c r="E233" s="197" t="s">
        <v>235</v>
      </c>
      <c r="F233" s="109"/>
      <c r="G233" s="100"/>
    </row>
    <row r="234" spans="1:9" s="106" customFormat="1" ht="216.75" hidden="1" outlineLevel="2">
      <c r="B234" s="107"/>
      <c r="D234" s="108"/>
      <c r="E234" s="197" t="s">
        <v>236</v>
      </c>
      <c r="F234" s="109"/>
      <c r="G234" s="100"/>
    </row>
    <row r="235" spans="1:9" ht="13.5" collapsed="1" thickBot="1"/>
    <row r="236" spans="1:9" s="106" customFormat="1" ht="13.5" thickBot="1">
      <c r="B236" s="81"/>
      <c r="D236" s="108" t="s">
        <v>549</v>
      </c>
      <c r="E236" s="61" t="s">
        <v>415</v>
      </c>
      <c r="F236" s="83"/>
      <c r="G236" s="260" t="s">
        <v>685</v>
      </c>
      <c r="I236" s="203" t="s">
        <v>501</v>
      </c>
    </row>
    <row r="237" spans="1:9" s="79" customFormat="1">
      <c r="A237" s="106"/>
      <c r="B237" s="80"/>
      <c r="C237" s="106"/>
      <c r="D237" s="108"/>
      <c r="E237" s="69" t="s">
        <v>416</v>
      </c>
      <c r="F237" s="82"/>
      <c r="G237" s="100"/>
    </row>
    <row r="238" spans="1:9" s="79" customFormat="1" hidden="1" outlineLevel="2">
      <c r="A238" s="106"/>
      <c r="C238" s="106"/>
      <c r="D238" s="207" t="s">
        <v>394</v>
      </c>
      <c r="E238" s="195"/>
      <c r="F238" s="82"/>
      <c r="G238" s="100"/>
    </row>
    <row r="239" spans="1:9" s="79" customFormat="1" hidden="1" outlineLevel="2">
      <c r="A239" s="106"/>
      <c r="B239" s="80"/>
      <c r="C239" s="106"/>
      <c r="D239" s="108"/>
      <c r="E239" s="69"/>
      <c r="F239" s="82"/>
      <c r="G239" s="100"/>
    </row>
    <row r="240" spans="1:9" s="79" customFormat="1" hidden="1" outlineLevel="2">
      <c r="A240" s="106"/>
      <c r="C240" s="106"/>
      <c r="D240" s="207" t="s">
        <v>388</v>
      </c>
      <c r="E240" s="195"/>
      <c r="F240" s="82"/>
      <c r="G240" s="100"/>
    </row>
    <row r="241" spans="1:7" s="79" customFormat="1" hidden="1" outlineLevel="2">
      <c r="A241" s="106"/>
      <c r="B241" s="80"/>
      <c r="C241" s="106"/>
      <c r="D241" s="108"/>
      <c r="E241" s="69"/>
      <c r="F241" s="82"/>
      <c r="G241" s="100"/>
    </row>
    <row r="242" spans="1:7" s="79" customFormat="1" hidden="1" outlineLevel="2">
      <c r="A242" s="106"/>
      <c r="C242" s="106"/>
      <c r="D242" s="207" t="s">
        <v>207</v>
      </c>
      <c r="E242" s="198"/>
      <c r="F242" s="82"/>
      <c r="G242" s="100"/>
    </row>
    <row r="243" spans="1:7" s="79" customFormat="1" hidden="1" outlineLevel="2">
      <c r="A243" s="106"/>
      <c r="B243" s="80"/>
      <c r="C243" s="106"/>
      <c r="D243" s="108"/>
      <c r="E243" s="69"/>
      <c r="F243" s="82"/>
      <c r="G243" s="100"/>
    </row>
    <row r="244" spans="1:7" s="79" customFormat="1" hidden="1" outlineLevel="2">
      <c r="A244" s="106"/>
      <c r="C244" s="106"/>
      <c r="D244" s="207" t="s">
        <v>206</v>
      </c>
      <c r="E244" s="198"/>
      <c r="F244" s="82"/>
      <c r="G244" s="100"/>
    </row>
    <row r="245" spans="1:7" s="79" customFormat="1" ht="13.5" hidden="1" outlineLevel="1" thickBot="1">
      <c r="A245" s="106"/>
      <c r="B245" s="80"/>
      <c r="C245" s="106"/>
      <c r="D245" s="108"/>
      <c r="E245" s="69"/>
      <c r="F245" s="82"/>
      <c r="G245" s="100"/>
    </row>
    <row r="246" spans="1:7" s="79" customFormat="1" ht="39" hidden="1" outlineLevel="1" thickBot="1">
      <c r="A246" s="106"/>
      <c r="B246" s="80"/>
      <c r="C246" s="106"/>
      <c r="D246" s="108"/>
      <c r="E246" s="104" t="s">
        <v>233</v>
      </c>
      <c r="F246" s="82"/>
      <c r="G246" s="100"/>
    </row>
    <row r="247" spans="1:7" s="79" customFormat="1" ht="153" hidden="1" outlineLevel="1">
      <c r="A247" s="106"/>
      <c r="B247" s="80"/>
      <c r="C247" s="106"/>
      <c r="D247" s="108"/>
      <c r="E247" s="104" t="s">
        <v>606</v>
      </c>
      <c r="F247" s="82"/>
      <c r="G247" s="100"/>
    </row>
    <row r="248" spans="1:7" s="106" customFormat="1" ht="229.5" hidden="1" outlineLevel="2">
      <c r="B248" s="107"/>
      <c r="D248" s="108"/>
      <c r="E248" s="197" t="s">
        <v>234</v>
      </c>
      <c r="F248" s="109"/>
      <c r="G248" s="100"/>
    </row>
    <row r="249" spans="1:7" s="106" customFormat="1" ht="267.75" hidden="1" outlineLevel="2">
      <c r="B249" s="107"/>
      <c r="D249" s="108"/>
      <c r="E249" s="197" t="s">
        <v>389</v>
      </c>
      <c r="F249" s="109"/>
      <c r="G249" s="100"/>
    </row>
    <row r="250" spans="1:7" s="106" customFormat="1" ht="255" hidden="1" outlineLevel="2">
      <c r="B250" s="107"/>
      <c r="D250" s="108"/>
      <c r="E250" s="197" t="s">
        <v>235</v>
      </c>
      <c r="F250" s="109"/>
      <c r="G250" s="100"/>
    </row>
    <row r="251" spans="1:7" s="106" customFormat="1" ht="216.75" hidden="1" outlineLevel="2">
      <c r="B251" s="107"/>
      <c r="D251" s="108"/>
      <c r="E251" s="197" t="s">
        <v>236</v>
      </c>
      <c r="F251" s="109"/>
      <c r="G251" s="100"/>
    </row>
    <row r="252" spans="1:7" ht="13.5" collapsed="1" thickBot="1"/>
    <row r="253" spans="1:7" s="106" customFormat="1" ht="26.25" thickBot="1">
      <c r="B253" s="81"/>
      <c r="D253" s="108" t="s">
        <v>550</v>
      </c>
      <c r="E253" s="61" t="s">
        <v>417</v>
      </c>
      <c r="F253" s="83"/>
      <c r="G253" s="260" t="s">
        <v>685</v>
      </c>
    </row>
    <row r="254" spans="1:7" s="79" customFormat="1">
      <c r="A254" s="106"/>
      <c r="B254" s="80"/>
      <c r="C254" s="106"/>
      <c r="D254" s="108"/>
      <c r="E254" s="69" t="s">
        <v>416</v>
      </c>
      <c r="F254" s="82"/>
      <c r="G254" s="100"/>
    </row>
    <row r="255" spans="1:7" s="79" customFormat="1" hidden="1" outlineLevel="2">
      <c r="A255" s="106"/>
      <c r="C255" s="106"/>
      <c r="D255" s="207" t="s">
        <v>394</v>
      </c>
      <c r="E255" s="195"/>
      <c r="F255" s="82"/>
      <c r="G255" s="100"/>
    </row>
    <row r="256" spans="1:7" s="79" customFormat="1" hidden="1" outlineLevel="2">
      <c r="A256" s="106"/>
      <c r="B256" s="80"/>
      <c r="C256" s="106"/>
      <c r="D256" s="108"/>
      <c r="E256" s="69"/>
      <c r="F256" s="82"/>
      <c r="G256" s="100"/>
    </row>
    <row r="257" spans="1:7" s="79" customFormat="1" hidden="1" outlineLevel="2">
      <c r="A257" s="106"/>
      <c r="C257" s="106"/>
      <c r="D257" s="207" t="s">
        <v>388</v>
      </c>
      <c r="E257" s="195"/>
      <c r="F257" s="82"/>
      <c r="G257" s="100"/>
    </row>
    <row r="258" spans="1:7" s="79" customFormat="1" hidden="1" outlineLevel="2">
      <c r="A258" s="106"/>
      <c r="B258" s="80"/>
      <c r="C258" s="106"/>
      <c r="D258" s="108"/>
      <c r="E258" s="69"/>
      <c r="F258" s="82"/>
      <c r="G258" s="100"/>
    </row>
    <row r="259" spans="1:7" s="79" customFormat="1" hidden="1" outlineLevel="2">
      <c r="A259" s="106"/>
      <c r="C259" s="106"/>
      <c r="D259" s="207" t="s">
        <v>207</v>
      </c>
      <c r="E259" s="198"/>
      <c r="F259" s="82"/>
      <c r="G259" s="100"/>
    </row>
    <row r="260" spans="1:7" s="79" customFormat="1" hidden="1" outlineLevel="2">
      <c r="A260" s="106"/>
      <c r="B260" s="80"/>
      <c r="C260" s="106"/>
      <c r="D260" s="108"/>
      <c r="E260" s="69"/>
      <c r="F260" s="82"/>
      <c r="G260" s="100"/>
    </row>
    <row r="261" spans="1:7" s="79" customFormat="1" hidden="1" outlineLevel="2">
      <c r="A261" s="106"/>
      <c r="C261" s="106"/>
      <c r="D261" s="207" t="s">
        <v>206</v>
      </c>
      <c r="E261" s="198"/>
      <c r="F261" s="82"/>
      <c r="G261" s="100"/>
    </row>
    <row r="262" spans="1:7" s="79" customFormat="1" ht="13.5" hidden="1" outlineLevel="1" thickBot="1">
      <c r="A262" s="106"/>
      <c r="B262" s="80"/>
      <c r="C262" s="106"/>
      <c r="D262" s="108"/>
      <c r="E262" s="69"/>
      <c r="F262" s="82"/>
      <c r="G262" s="100"/>
    </row>
    <row r="263" spans="1:7" s="79" customFormat="1" ht="39" hidden="1" outlineLevel="1" thickBot="1">
      <c r="A263" s="106"/>
      <c r="B263" s="80"/>
      <c r="C263" s="106"/>
      <c r="D263" s="108"/>
      <c r="E263" s="104" t="s">
        <v>233</v>
      </c>
      <c r="F263" s="82"/>
      <c r="G263" s="100"/>
    </row>
    <row r="264" spans="1:7" s="79" customFormat="1" ht="165.75" hidden="1" outlineLevel="1">
      <c r="A264" s="106"/>
      <c r="B264" s="80"/>
      <c r="C264" s="106"/>
      <c r="D264" s="108"/>
      <c r="E264" s="104" t="s">
        <v>605</v>
      </c>
      <c r="F264" s="82"/>
      <c r="G264" s="100"/>
    </row>
    <row r="265" spans="1:7" s="106" customFormat="1" ht="229.5" hidden="1" outlineLevel="2">
      <c r="B265" s="107"/>
      <c r="D265" s="108"/>
      <c r="E265" s="197" t="s">
        <v>234</v>
      </c>
      <c r="F265" s="109"/>
      <c r="G265" s="100"/>
    </row>
    <row r="266" spans="1:7" s="106" customFormat="1" ht="267.75" hidden="1" outlineLevel="2">
      <c r="B266" s="107"/>
      <c r="D266" s="108"/>
      <c r="E266" s="197" t="s">
        <v>389</v>
      </c>
      <c r="F266" s="109"/>
      <c r="G266" s="100"/>
    </row>
    <row r="267" spans="1:7" s="106" customFormat="1" ht="255" hidden="1" outlineLevel="2">
      <c r="B267" s="107"/>
      <c r="D267" s="108"/>
      <c r="E267" s="197" t="s">
        <v>235</v>
      </c>
      <c r="F267" s="109"/>
      <c r="G267" s="100"/>
    </row>
    <row r="268" spans="1:7" s="106" customFormat="1" ht="216.75" hidden="1" outlineLevel="2">
      <c r="B268" s="107"/>
      <c r="D268" s="108"/>
      <c r="E268" s="197" t="s">
        <v>236</v>
      </c>
      <c r="F268" s="109"/>
      <c r="G268" s="100"/>
    </row>
    <row r="269" spans="1:7" s="79" customFormat="1" collapsed="1">
      <c r="A269" s="106"/>
      <c r="B269" s="80"/>
      <c r="C269" s="106"/>
      <c r="D269" s="108"/>
      <c r="E269" s="200"/>
      <c r="F269" s="82"/>
      <c r="G269" s="100"/>
    </row>
    <row r="270" spans="1:7" s="106" customFormat="1" ht="18">
      <c r="B270" s="107"/>
      <c r="D270" s="206" t="s">
        <v>551</v>
      </c>
      <c r="E270" s="60" t="s">
        <v>418</v>
      </c>
      <c r="F270" s="76"/>
      <c r="G270" s="260" t="s">
        <v>685</v>
      </c>
    </row>
    <row r="271" spans="1:7" ht="13.5" thickBot="1"/>
    <row r="272" spans="1:7" s="106" customFormat="1" ht="13.5" thickBot="1">
      <c r="B272" s="81"/>
      <c r="D272" s="108" t="s">
        <v>552</v>
      </c>
      <c r="E272" s="61" t="s">
        <v>419</v>
      </c>
      <c r="F272" s="83"/>
      <c r="G272" s="260" t="s">
        <v>685</v>
      </c>
    </row>
    <row r="273" spans="1:7" s="79" customFormat="1">
      <c r="A273" s="106"/>
      <c r="B273" s="80"/>
      <c r="C273" s="106"/>
      <c r="D273" s="108"/>
      <c r="E273" s="69" t="s">
        <v>393</v>
      </c>
      <c r="F273" s="82"/>
      <c r="G273" s="100"/>
    </row>
    <row r="274" spans="1:7" s="79" customFormat="1" hidden="1" outlineLevel="2">
      <c r="A274" s="106"/>
      <c r="C274" s="106"/>
      <c r="D274" s="207" t="s">
        <v>394</v>
      </c>
      <c r="E274" s="195"/>
      <c r="F274" s="82"/>
      <c r="G274" s="100"/>
    </row>
    <row r="275" spans="1:7" s="79" customFormat="1" hidden="1" outlineLevel="2">
      <c r="A275" s="106"/>
      <c r="B275" s="80"/>
      <c r="C275" s="106"/>
      <c r="D275" s="108"/>
      <c r="E275" s="69"/>
      <c r="F275" s="82"/>
      <c r="G275" s="100"/>
    </row>
    <row r="276" spans="1:7" s="79" customFormat="1" hidden="1" outlineLevel="2">
      <c r="A276" s="106"/>
      <c r="C276" s="106"/>
      <c r="D276" s="207" t="s">
        <v>388</v>
      </c>
      <c r="E276" s="195"/>
      <c r="F276" s="82"/>
      <c r="G276" s="100"/>
    </row>
    <row r="277" spans="1:7" s="79" customFormat="1" hidden="1" outlineLevel="2">
      <c r="A277" s="106"/>
      <c r="B277" s="80"/>
      <c r="C277" s="106"/>
      <c r="D277" s="108"/>
      <c r="E277" s="69"/>
      <c r="F277" s="82"/>
      <c r="G277" s="100"/>
    </row>
    <row r="278" spans="1:7" s="79" customFormat="1" hidden="1" outlineLevel="2">
      <c r="A278" s="106"/>
      <c r="C278" s="106"/>
      <c r="D278" s="207" t="s">
        <v>207</v>
      </c>
      <c r="E278" s="198"/>
      <c r="F278" s="82"/>
      <c r="G278" s="100"/>
    </row>
    <row r="279" spans="1:7" s="79" customFormat="1" hidden="1" outlineLevel="2">
      <c r="A279" s="106"/>
      <c r="B279" s="80"/>
      <c r="C279" s="106"/>
      <c r="D279" s="108"/>
      <c r="E279" s="69"/>
      <c r="F279" s="82"/>
      <c r="G279" s="100"/>
    </row>
    <row r="280" spans="1:7" s="79" customFormat="1" hidden="1" outlineLevel="2">
      <c r="A280" s="106"/>
      <c r="C280" s="106"/>
      <c r="D280" s="207" t="s">
        <v>206</v>
      </c>
      <c r="E280" s="198"/>
      <c r="F280" s="82"/>
      <c r="G280" s="100"/>
    </row>
    <row r="281" spans="1:7" s="79" customFormat="1" ht="13.5" hidden="1" outlineLevel="1" thickBot="1">
      <c r="A281" s="106"/>
      <c r="B281" s="80"/>
      <c r="C281" s="106"/>
      <c r="D281" s="108"/>
      <c r="E281" s="69"/>
      <c r="F281" s="82"/>
      <c r="G281" s="100"/>
    </row>
    <row r="282" spans="1:7" s="79" customFormat="1" ht="39" hidden="1" outlineLevel="1" thickBot="1">
      <c r="A282" s="106"/>
      <c r="B282" s="80"/>
      <c r="C282" s="106"/>
      <c r="D282" s="108"/>
      <c r="E282" s="104" t="s">
        <v>233</v>
      </c>
      <c r="F282" s="82"/>
      <c r="G282" s="100"/>
    </row>
    <row r="283" spans="1:7" s="79" customFormat="1" ht="127.5" hidden="1" outlineLevel="1">
      <c r="A283" s="106"/>
      <c r="B283" s="80"/>
      <c r="C283" s="106"/>
      <c r="D283" s="108"/>
      <c r="E283" s="104" t="s">
        <v>604</v>
      </c>
      <c r="F283" s="82"/>
      <c r="G283" s="100"/>
    </row>
    <row r="284" spans="1:7" s="106" customFormat="1" ht="229.5" hidden="1" outlineLevel="2">
      <c r="B284" s="107"/>
      <c r="D284" s="108"/>
      <c r="E284" s="197" t="s">
        <v>234</v>
      </c>
      <c r="F284" s="109"/>
      <c r="G284" s="100"/>
    </row>
    <row r="285" spans="1:7" s="106" customFormat="1" ht="267.75" hidden="1" outlineLevel="2">
      <c r="B285" s="107"/>
      <c r="D285" s="108"/>
      <c r="E285" s="197" t="s">
        <v>389</v>
      </c>
      <c r="F285" s="109"/>
      <c r="G285" s="100"/>
    </row>
    <row r="286" spans="1:7" s="106" customFormat="1" ht="255" hidden="1" outlineLevel="2">
      <c r="B286" s="107"/>
      <c r="D286" s="108"/>
      <c r="E286" s="197" t="s">
        <v>235</v>
      </c>
      <c r="F286" s="109"/>
      <c r="G286" s="100"/>
    </row>
    <row r="287" spans="1:7" s="106" customFormat="1" ht="216.75" hidden="1" outlineLevel="2">
      <c r="B287" s="107"/>
      <c r="D287" s="108"/>
      <c r="E287" s="197" t="s">
        <v>236</v>
      </c>
      <c r="F287" s="109"/>
      <c r="G287" s="100"/>
    </row>
    <row r="288" spans="1:7" ht="13.5" collapsed="1" thickBot="1"/>
    <row r="289" spans="1:7" s="106" customFormat="1" ht="13.5" thickBot="1">
      <c r="B289" s="81"/>
      <c r="D289" s="334" t="s">
        <v>553</v>
      </c>
      <c r="E289" s="61" t="s">
        <v>420</v>
      </c>
      <c r="F289" s="83"/>
      <c r="G289" s="260" t="s">
        <v>685</v>
      </c>
    </row>
    <row r="290" spans="1:7" s="79" customFormat="1">
      <c r="A290" s="106"/>
      <c r="B290" s="80"/>
      <c r="C290" s="106"/>
      <c r="D290" s="108"/>
      <c r="E290" s="69" t="s">
        <v>393</v>
      </c>
      <c r="F290" s="82"/>
      <c r="G290" s="100"/>
    </row>
    <row r="291" spans="1:7" s="79" customFormat="1" hidden="1" outlineLevel="2">
      <c r="A291" s="106"/>
      <c r="C291" s="106"/>
      <c r="D291" s="207" t="s">
        <v>394</v>
      </c>
      <c r="E291" s="195"/>
      <c r="F291" s="82"/>
      <c r="G291" s="100"/>
    </row>
    <row r="292" spans="1:7" s="79" customFormat="1" hidden="1" outlineLevel="2">
      <c r="A292" s="106"/>
      <c r="B292" s="80"/>
      <c r="C292" s="106"/>
      <c r="D292" s="108"/>
      <c r="E292" s="69"/>
      <c r="F292" s="82"/>
      <c r="G292" s="100"/>
    </row>
    <row r="293" spans="1:7" s="79" customFormat="1" hidden="1" outlineLevel="2">
      <c r="A293" s="106"/>
      <c r="C293" s="106"/>
      <c r="D293" s="207" t="s">
        <v>388</v>
      </c>
      <c r="E293" s="195"/>
      <c r="F293" s="82"/>
      <c r="G293" s="100"/>
    </row>
    <row r="294" spans="1:7" s="79" customFormat="1" hidden="1" outlineLevel="2">
      <c r="A294" s="106"/>
      <c r="B294" s="80"/>
      <c r="C294" s="106"/>
      <c r="D294" s="108"/>
      <c r="E294" s="69"/>
      <c r="F294" s="82"/>
      <c r="G294" s="100"/>
    </row>
    <row r="295" spans="1:7" s="79" customFormat="1" hidden="1" outlineLevel="2">
      <c r="A295" s="106"/>
      <c r="C295" s="106"/>
      <c r="D295" s="207" t="s">
        <v>207</v>
      </c>
      <c r="E295" s="198"/>
      <c r="F295" s="82"/>
      <c r="G295" s="100"/>
    </row>
    <row r="296" spans="1:7" s="79" customFormat="1" hidden="1" outlineLevel="2">
      <c r="A296" s="106"/>
      <c r="B296" s="80"/>
      <c r="C296" s="106"/>
      <c r="D296" s="108"/>
      <c r="E296" s="69"/>
      <c r="F296" s="82"/>
      <c r="G296" s="100"/>
    </row>
    <row r="297" spans="1:7" s="79" customFormat="1" hidden="1" outlineLevel="2">
      <c r="A297" s="106"/>
      <c r="C297" s="106"/>
      <c r="D297" s="207" t="s">
        <v>206</v>
      </c>
      <c r="E297" s="198"/>
      <c r="F297" s="82"/>
      <c r="G297" s="100"/>
    </row>
    <row r="298" spans="1:7" s="79" customFormat="1" ht="13.5" hidden="1" outlineLevel="1" thickBot="1">
      <c r="A298" s="106"/>
      <c r="B298" s="80"/>
      <c r="C298" s="106"/>
      <c r="D298" s="108"/>
      <c r="E298" s="69"/>
      <c r="F298" s="82"/>
      <c r="G298" s="100"/>
    </row>
    <row r="299" spans="1:7" s="79" customFormat="1" ht="39" hidden="1" outlineLevel="1" thickBot="1">
      <c r="A299" s="106"/>
      <c r="B299" s="80"/>
      <c r="C299" s="106"/>
      <c r="D299" s="108"/>
      <c r="E299" s="104" t="s">
        <v>233</v>
      </c>
      <c r="F299" s="82"/>
      <c r="G299" s="100"/>
    </row>
    <row r="300" spans="1:7" s="79" customFormat="1" ht="127.5" hidden="1" outlineLevel="1">
      <c r="A300" s="106"/>
      <c r="B300" s="80"/>
      <c r="C300" s="106"/>
      <c r="D300" s="108"/>
      <c r="E300" s="104" t="s">
        <v>593</v>
      </c>
      <c r="F300" s="82"/>
      <c r="G300" s="100"/>
    </row>
    <row r="301" spans="1:7" s="106" customFormat="1" ht="229.5" hidden="1" outlineLevel="2">
      <c r="B301" s="107"/>
      <c r="D301" s="108"/>
      <c r="E301" s="197" t="s">
        <v>234</v>
      </c>
      <c r="F301" s="109"/>
      <c r="G301" s="100"/>
    </row>
    <row r="302" spans="1:7" s="106" customFormat="1" ht="267.75" hidden="1" outlineLevel="2">
      <c r="B302" s="107"/>
      <c r="D302" s="108"/>
      <c r="E302" s="197" t="s">
        <v>389</v>
      </c>
      <c r="F302" s="109"/>
      <c r="G302" s="100"/>
    </row>
    <row r="303" spans="1:7" s="106" customFormat="1" ht="255" hidden="1" outlineLevel="2">
      <c r="B303" s="107"/>
      <c r="D303" s="108"/>
      <c r="E303" s="197" t="s">
        <v>235</v>
      </c>
      <c r="F303" s="109"/>
      <c r="G303" s="100"/>
    </row>
    <row r="304" spans="1:7" s="106" customFormat="1" ht="216.75" hidden="1" outlineLevel="2">
      <c r="B304" s="107"/>
      <c r="D304" s="108"/>
      <c r="E304" s="197" t="s">
        <v>236</v>
      </c>
      <c r="F304" s="109"/>
      <c r="G304" s="100"/>
    </row>
    <row r="305" spans="1:7" ht="13.5" collapsed="1" thickBot="1"/>
    <row r="306" spans="1:7" s="106" customFormat="1" ht="30" customHeight="1" thickBot="1">
      <c r="B306" s="81"/>
      <c r="D306" s="108" t="s">
        <v>554</v>
      </c>
      <c r="E306" s="61" t="s">
        <v>421</v>
      </c>
      <c r="F306" s="83"/>
      <c r="G306" s="260" t="s">
        <v>685</v>
      </c>
    </row>
    <row r="307" spans="1:7" s="79" customFormat="1">
      <c r="A307" s="106"/>
      <c r="B307" s="80"/>
      <c r="C307" s="106"/>
      <c r="D307" s="108"/>
      <c r="E307" s="69" t="s">
        <v>393</v>
      </c>
      <c r="F307" s="82"/>
      <c r="G307" s="100"/>
    </row>
    <row r="308" spans="1:7" s="79" customFormat="1" hidden="1" outlineLevel="2">
      <c r="A308" s="106"/>
      <c r="C308" s="106"/>
      <c r="D308" s="207" t="s">
        <v>394</v>
      </c>
      <c r="E308" s="195"/>
      <c r="F308" s="82"/>
      <c r="G308" s="100"/>
    </row>
    <row r="309" spans="1:7" s="79" customFormat="1" hidden="1" outlineLevel="2">
      <c r="A309" s="106"/>
      <c r="B309" s="80"/>
      <c r="C309" s="106"/>
      <c r="D309" s="108"/>
      <c r="E309" s="69"/>
      <c r="F309" s="82"/>
      <c r="G309" s="100"/>
    </row>
    <row r="310" spans="1:7" s="79" customFormat="1" hidden="1" outlineLevel="2">
      <c r="A310" s="106"/>
      <c r="C310" s="106"/>
      <c r="D310" s="207" t="s">
        <v>388</v>
      </c>
      <c r="E310" s="195"/>
      <c r="F310" s="82"/>
      <c r="G310" s="100"/>
    </row>
    <row r="311" spans="1:7" s="79" customFormat="1" hidden="1" outlineLevel="2">
      <c r="A311" s="106"/>
      <c r="B311" s="80"/>
      <c r="C311" s="106"/>
      <c r="D311" s="108"/>
      <c r="E311" s="69"/>
      <c r="F311" s="82"/>
      <c r="G311" s="100"/>
    </row>
    <row r="312" spans="1:7" s="79" customFormat="1" hidden="1" outlineLevel="2">
      <c r="A312" s="106"/>
      <c r="C312" s="106"/>
      <c r="D312" s="207" t="s">
        <v>207</v>
      </c>
      <c r="E312" s="198"/>
      <c r="F312" s="82"/>
      <c r="G312" s="100"/>
    </row>
    <row r="313" spans="1:7" s="79" customFormat="1" hidden="1" outlineLevel="2">
      <c r="A313" s="106"/>
      <c r="B313" s="80"/>
      <c r="C313" s="106"/>
      <c r="D313" s="108"/>
      <c r="E313" s="69"/>
      <c r="F313" s="82"/>
      <c r="G313" s="100"/>
    </row>
    <row r="314" spans="1:7" s="79" customFormat="1" hidden="1" outlineLevel="2">
      <c r="A314" s="106"/>
      <c r="C314" s="106"/>
      <c r="D314" s="207" t="s">
        <v>206</v>
      </c>
      <c r="E314" s="198"/>
      <c r="F314" s="82"/>
      <c r="G314" s="100"/>
    </row>
    <row r="315" spans="1:7" s="79" customFormat="1" ht="13.5" hidden="1" outlineLevel="1" thickBot="1">
      <c r="A315" s="106"/>
      <c r="B315" s="80"/>
      <c r="C315" s="106"/>
      <c r="D315" s="108"/>
      <c r="E315" s="69"/>
      <c r="F315" s="82"/>
      <c r="G315" s="100"/>
    </row>
    <row r="316" spans="1:7" s="79" customFormat="1" ht="39" hidden="1" outlineLevel="1" thickBot="1">
      <c r="A316" s="106"/>
      <c r="B316" s="80"/>
      <c r="C316" s="106"/>
      <c r="D316" s="108"/>
      <c r="E316" s="104" t="s">
        <v>233</v>
      </c>
      <c r="F316" s="82"/>
      <c r="G316" s="100"/>
    </row>
    <row r="317" spans="1:7" s="79" customFormat="1" ht="102" hidden="1" outlineLevel="1">
      <c r="A317" s="106"/>
      <c r="B317" s="80"/>
      <c r="C317" s="106"/>
      <c r="D317" s="108"/>
      <c r="E317" s="104" t="s">
        <v>422</v>
      </c>
      <c r="F317" s="82"/>
      <c r="G317" s="100"/>
    </row>
    <row r="318" spans="1:7" s="106" customFormat="1" ht="229.5" hidden="1" outlineLevel="2">
      <c r="B318" s="107"/>
      <c r="D318" s="108"/>
      <c r="E318" s="197" t="s">
        <v>234</v>
      </c>
      <c r="F318" s="109"/>
      <c r="G318" s="100"/>
    </row>
    <row r="319" spans="1:7" s="106" customFormat="1" ht="267.75" hidden="1" outlineLevel="2">
      <c r="B319" s="107"/>
      <c r="D319" s="108"/>
      <c r="E319" s="197" t="s">
        <v>389</v>
      </c>
      <c r="F319" s="109"/>
      <c r="G319" s="100"/>
    </row>
    <row r="320" spans="1:7" s="106" customFormat="1" ht="255" hidden="1" outlineLevel="2">
      <c r="B320" s="107"/>
      <c r="D320" s="108"/>
      <c r="E320" s="197" t="s">
        <v>235</v>
      </c>
      <c r="F320" s="109"/>
      <c r="G320" s="100"/>
    </row>
    <row r="321" spans="1:7" s="106" customFormat="1" ht="216.75" hidden="1" outlineLevel="2">
      <c r="B321" s="107"/>
      <c r="D321" s="108"/>
      <c r="E321" s="197" t="s">
        <v>236</v>
      </c>
      <c r="F321" s="109"/>
      <c r="G321" s="100"/>
    </row>
    <row r="322" spans="1:7" ht="13.5" collapsed="1" thickBot="1"/>
    <row r="323" spans="1:7" s="106" customFormat="1" ht="13.5" thickBot="1">
      <c r="B323" s="81"/>
      <c r="D323" s="108" t="s">
        <v>555</v>
      </c>
      <c r="E323" s="61" t="s">
        <v>423</v>
      </c>
      <c r="F323" s="83"/>
      <c r="G323" s="260" t="s">
        <v>685</v>
      </c>
    </row>
    <row r="324" spans="1:7" s="79" customFormat="1">
      <c r="A324" s="106"/>
      <c r="B324" s="80"/>
      <c r="C324" s="106"/>
      <c r="D324" s="108"/>
      <c r="E324" s="69" t="s">
        <v>393</v>
      </c>
      <c r="F324" s="82"/>
      <c r="G324" s="100"/>
    </row>
    <row r="325" spans="1:7" s="79" customFormat="1" hidden="1" outlineLevel="2">
      <c r="A325" s="106"/>
      <c r="C325" s="106"/>
      <c r="D325" s="207" t="s">
        <v>394</v>
      </c>
      <c r="E325" s="195"/>
      <c r="F325" s="82"/>
      <c r="G325" s="100"/>
    </row>
    <row r="326" spans="1:7" s="79" customFormat="1" hidden="1" outlineLevel="2">
      <c r="A326" s="106"/>
      <c r="B326" s="80"/>
      <c r="C326" s="106"/>
      <c r="D326" s="108"/>
      <c r="E326" s="69"/>
      <c r="F326" s="82"/>
      <c r="G326" s="100"/>
    </row>
    <row r="327" spans="1:7" s="79" customFormat="1" hidden="1" outlineLevel="2">
      <c r="A327" s="106"/>
      <c r="C327" s="106"/>
      <c r="D327" s="207" t="s">
        <v>388</v>
      </c>
      <c r="E327" s="195"/>
      <c r="F327" s="82"/>
      <c r="G327" s="100"/>
    </row>
    <row r="328" spans="1:7" s="79" customFormat="1" hidden="1" outlineLevel="2">
      <c r="A328" s="106"/>
      <c r="B328" s="80"/>
      <c r="C328" s="106"/>
      <c r="D328" s="108"/>
      <c r="E328" s="69"/>
      <c r="F328" s="82"/>
      <c r="G328" s="100"/>
    </row>
    <row r="329" spans="1:7" s="79" customFormat="1" hidden="1" outlineLevel="2">
      <c r="A329" s="106"/>
      <c r="C329" s="106"/>
      <c r="D329" s="207" t="s">
        <v>207</v>
      </c>
      <c r="E329" s="198"/>
      <c r="F329" s="82"/>
      <c r="G329" s="100"/>
    </row>
    <row r="330" spans="1:7" s="79" customFormat="1" hidden="1" outlineLevel="2">
      <c r="A330" s="106"/>
      <c r="B330" s="80"/>
      <c r="C330" s="106"/>
      <c r="D330" s="108"/>
      <c r="E330" s="69"/>
      <c r="F330" s="82"/>
      <c r="G330" s="100"/>
    </row>
    <row r="331" spans="1:7" s="79" customFormat="1" hidden="1" outlineLevel="2">
      <c r="A331" s="106"/>
      <c r="C331" s="106"/>
      <c r="D331" s="207" t="s">
        <v>206</v>
      </c>
      <c r="E331" s="198"/>
      <c r="F331" s="82"/>
      <c r="G331" s="100"/>
    </row>
    <row r="332" spans="1:7" s="79" customFormat="1" ht="13.5" hidden="1" outlineLevel="1" thickBot="1">
      <c r="A332" s="106"/>
      <c r="B332" s="80"/>
      <c r="C332" s="106"/>
      <c r="D332" s="108"/>
      <c r="E332" s="69"/>
      <c r="F332" s="82"/>
      <c r="G332" s="100"/>
    </row>
    <row r="333" spans="1:7" s="79" customFormat="1" ht="39" hidden="1" outlineLevel="1" thickBot="1">
      <c r="A333" s="106"/>
      <c r="B333" s="80"/>
      <c r="C333" s="106"/>
      <c r="D333" s="108"/>
      <c r="E333" s="104" t="s">
        <v>233</v>
      </c>
      <c r="F333" s="82"/>
      <c r="G333" s="100"/>
    </row>
    <row r="334" spans="1:7" s="79" customFormat="1" ht="127.5" hidden="1" outlineLevel="1">
      <c r="A334" s="106"/>
      <c r="B334" s="80"/>
      <c r="C334" s="106"/>
      <c r="D334" s="108"/>
      <c r="E334" s="104" t="s">
        <v>594</v>
      </c>
      <c r="F334" s="82"/>
      <c r="G334" s="100"/>
    </row>
    <row r="335" spans="1:7" s="106" customFormat="1" ht="229.5" hidden="1" outlineLevel="2">
      <c r="B335" s="107"/>
      <c r="D335" s="108"/>
      <c r="E335" s="197" t="s">
        <v>234</v>
      </c>
      <c r="F335" s="109"/>
      <c r="G335" s="100"/>
    </row>
    <row r="336" spans="1:7" s="106" customFormat="1" ht="267.75" hidden="1" outlineLevel="2">
      <c r="B336" s="107"/>
      <c r="D336" s="108"/>
      <c r="E336" s="197" t="s">
        <v>389</v>
      </c>
      <c r="F336" s="109"/>
      <c r="G336" s="100"/>
    </row>
    <row r="337" spans="1:7" s="106" customFormat="1" ht="255" hidden="1" outlineLevel="2">
      <c r="B337" s="107"/>
      <c r="D337" s="108"/>
      <c r="E337" s="197" t="s">
        <v>235</v>
      </c>
      <c r="F337" s="109"/>
      <c r="G337" s="100"/>
    </row>
    <row r="338" spans="1:7" s="106" customFormat="1" ht="216.75" hidden="1" outlineLevel="2">
      <c r="B338" s="107"/>
      <c r="D338" s="108"/>
      <c r="E338" s="197" t="s">
        <v>236</v>
      </c>
      <c r="F338" s="109"/>
      <c r="G338" s="100"/>
    </row>
    <row r="339" spans="1:7" ht="13.5" collapsed="1" thickBot="1"/>
    <row r="340" spans="1:7" s="106" customFormat="1" ht="26.25" thickBot="1">
      <c r="B340" s="81"/>
      <c r="D340" s="108" t="s">
        <v>556</v>
      </c>
      <c r="E340" s="61" t="s">
        <v>424</v>
      </c>
      <c r="F340" s="83"/>
      <c r="G340" s="260" t="s">
        <v>685</v>
      </c>
    </row>
    <row r="341" spans="1:7" s="79" customFormat="1">
      <c r="A341" s="106"/>
      <c r="B341" s="80"/>
      <c r="C341" s="106"/>
      <c r="D341" s="108"/>
      <c r="E341" s="69" t="s">
        <v>393</v>
      </c>
      <c r="F341" s="82"/>
      <c r="G341" s="100"/>
    </row>
    <row r="342" spans="1:7" s="79" customFormat="1" hidden="1" outlineLevel="2">
      <c r="A342" s="106"/>
      <c r="C342" s="106"/>
      <c r="D342" s="207" t="s">
        <v>394</v>
      </c>
      <c r="E342" s="195"/>
      <c r="F342" s="82"/>
      <c r="G342" s="100"/>
    </row>
    <row r="343" spans="1:7" s="79" customFormat="1" hidden="1" outlineLevel="2">
      <c r="A343" s="106"/>
      <c r="B343" s="80"/>
      <c r="C343" s="106"/>
      <c r="D343" s="108"/>
      <c r="E343" s="69"/>
      <c r="F343" s="82"/>
      <c r="G343" s="100"/>
    </row>
    <row r="344" spans="1:7" s="79" customFormat="1" hidden="1" outlineLevel="2">
      <c r="A344" s="106"/>
      <c r="C344" s="106"/>
      <c r="D344" s="207" t="s">
        <v>388</v>
      </c>
      <c r="E344" s="195"/>
      <c r="F344" s="82"/>
      <c r="G344" s="100"/>
    </row>
    <row r="345" spans="1:7" s="79" customFormat="1" hidden="1" outlineLevel="2">
      <c r="A345" s="106"/>
      <c r="B345" s="80"/>
      <c r="C345" s="106"/>
      <c r="D345" s="108"/>
      <c r="E345" s="69"/>
      <c r="F345" s="82"/>
      <c r="G345" s="100"/>
    </row>
    <row r="346" spans="1:7" s="79" customFormat="1" hidden="1" outlineLevel="2">
      <c r="A346" s="106"/>
      <c r="C346" s="106"/>
      <c r="D346" s="207" t="s">
        <v>207</v>
      </c>
      <c r="E346" s="198"/>
      <c r="F346" s="82"/>
      <c r="G346" s="100"/>
    </row>
    <row r="347" spans="1:7" s="79" customFormat="1" hidden="1" outlineLevel="2">
      <c r="A347" s="106"/>
      <c r="B347" s="80"/>
      <c r="C347" s="106"/>
      <c r="D347" s="108"/>
      <c r="E347" s="69"/>
      <c r="F347" s="82"/>
      <c r="G347" s="100"/>
    </row>
    <row r="348" spans="1:7" s="79" customFormat="1" hidden="1" outlineLevel="2">
      <c r="A348" s="106"/>
      <c r="C348" s="106"/>
      <c r="D348" s="207" t="s">
        <v>206</v>
      </c>
      <c r="E348" s="198"/>
      <c r="F348" s="82"/>
      <c r="G348" s="100"/>
    </row>
    <row r="349" spans="1:7" s="79" customFormat="1" ht="13.5" hidden="1" outlineLevel="1" thickBot="1">
      <c r="A349" s="106"/>
      <c r="B349" s="80"/>
      <c r="C349" s="106"/>
      <c r="D349" s="108"/>
      <c r="E349" s="69"/>
      <c r="F349" s="82"/>
      <c r="G349" s="100"/>
    </row>
    <row r="350" spans="1:7" s="79" customFormat="1" ht="39" hidden="1" outlineLevel="1" thickBot="1">
      <c r="A350" s="106"/>
      <c r="B350" s="80"/>
      <c r="C350" s="106"/>
      <c r="D350" s="108"/>
      <c r="E350" s="104" t="s">
        <v>233</v>
      </c>
      <c r="F350" s="82"/>
      <c r="G350" s="100"/>
    </row>
    <row r="351" spans="1:7" s="79" customFormat="1" ht="114.75" hidden="1" outlineLevel="1">
      <c r="A351" s="106"/>
      <c r="B351" s="80"/>
      <c r="C351" s="106"/>
      <c r="D351" s="108"/>
      <c r="E351" s="104" t="s">
        <v>595</v>
      </c>
      <c r="F351" s="82"/>
      <c r="G351" s="100"/>
    </row>
    <row r="352" spans="1:7" s="106" customFormat="1" ht="229.5" hidden="1" outlineLevel="2">
      <c r="B352" s="107"/>
      <c r="D352" s="108"/>
      <c r="E352" s="197" t="s">
        <v>234</v>
      </c>
      <c r="F352" s="109"/>
      <c r="G352" s="100"/>
    </row>
    <row r="353" spans="1:7" s="106" customFormat="1" ht="267.75" hidden="1" outlineLevel="2">
      <c r="B353" s="107"/>
      <c r="D353" s="108"/>
      <c r="E353" s="197" t="s">
        <v>389</v>
      </c>
      <c r="F353" s="109"/>
      <c r="G353" s="100"/>
    </row>
    <row r="354" spans="1:7" s="106" customFormat="1" ht="255" hidden="1" outlineLevel="2">
      <c r="B354" s="107"/>
      <c r="D354" s="108"/>
      <c r="E354" s="197" t="s">
        <v>235</v>
      </c>
      <c r="F354" s="109"/>
      <c r="G354" s="100"/>
    </row>
    <row r="355" spans="1:7" s="106" customFormat="1" ht="216.75" hidden="1" outlineLevel="2">
      <c r="B355" s="107"/>
      <c r="D355" s="108"/>
      <c r="E355" s="197" t="s">
        <v>236</v>
      </c>
      <c r="F355" s="109"/>
      <c r="G355" s="100"/>
    </row>
    <row r="356" spans="1:7" ht="13.5" collapsed="1" thickBot="1"/>
    <row r="357" spans="1:7" s="106" customFormat="1" ht="26.25" thickBot="1">
      <c r="B357" s="81"/>
      <c r="D357" s="108" t="s">
        <v>557</v>
      </c>
      <c r="E357" s="61" t="s">
        <v>425</v>
      </c>
      <c r="F357" s="83"/>
      <c r="G357" s="260" t="s">
        <v>685</v>
      </c>
    </row>
    <row r="358" spans="1:7" s="79" customFormat="1">
      <c r="A358" s="106"/>
      <c r="B358" s="80"/>
      <c r="C358" s="106"/>
      <c r="D358" s="108"/>
      <c r="E358" s="69" t="s">
        <v>393</v>
      </c>
      <c r="F358" s="82"/>
      <c r="G358" s="100"/>
    </row>
    <row r="359" spans="1:7" s="79" customFormat="1" hidden="1" outlineLevel="2">
      <c r="A359" s="106"/>
      <c r="C359" s="106"/>
      <c r="D359" s="207" t="s">
        <v>394</v>
      </c>
      <c r="E359" s="195"/>
      <c r="F359" s="82"/>
      <c r="G359" s="100"/>
    </row>
    <row r="360" spans="1:7" s="79" customFormat="1" hidden="1" outlineLevel="2">
      <c r="A360" s="106"/>
      <c r="B360" s="80"/>
      <c r="C360" s="106"/>
      <c r="D360" s="108"/>
      <c r="E360" s="69"/>
      <c r="F360" s="82"/>
      <c r="G360" s="100"/>
    </row>
    <row r="361" spans="1:7" s="79" customFormat="1" hidden="1" outlineLevel="2">
      <c r="A361" s="106"/>
      <c r="C361" s="106"/>
      <c r="D361" s="207" t="s">
        <v>388</v>
      </c>
      <c r="E361" s="195"/>
      <c r="F361" s="82"/>
      <c r="G361" s="100"/>
    </row>
    <row r="362" spans="1:7" s="79" customFormat="1" hidden="1" outlineLevel="2">
      <c r="A362" s="106"/>
      <c r="B362" s="80"/>
      <c r="C362" s="106"/>
      <c r="D362" s="108"/>
      <c r="E362" s="69"/>
      <c r="F362" s="82"/>
      <c r="G362" s="100"/>
    </row>
    <row r="363" spans="1:7" s="79" customFormat="1" hidden="1" outlineLevel="2">
      <c r="A363" s="106"/>
      <c r="C363" s="106"/>
      <c r="D363" s="207" t="s">
        <v>207</v>
      </c>
      <c r="E363" s="198"/>
      <c r="F363" s="82"/>
      <c r="G363" s="100"/>
    </row>
    <row r="364" spans="1:7" s="79" customFormat="1" hidden="1" outlineLevel="2">
      <c r="A364" s="106"/>
      <c r="B364" s="80"/>
      <c r="C364" s="106"/>
      <c r="D364" s="108"/>
      <c r="E364" s="69"/>
      <c r="F364" s="82"/>
      <c r="G364" s="100"/>
    </row>
    <row r="365" spans="1:7" s="79" customFormat="1" hidden="1" outlineLevel="2">
      <c r="A365" s="106"/>
      <c r="C365" s="106"/>
      <c r="D365" s="207" t="s">
        <v>206</v>
      </c>
      <c r="E365" s="198"/>
      <c r="F365" s="82"/>
      <c r="G365" s="100"/>
    </row>
    <row r="366" spans="1:7" s="79" customFormat="1" ht="13.5" hidden="1" outlineLevel="1" thickBot="1">
      <c r="A366" s="106"/>
      <c r="B366" s="80"/>
      <c r="C366" s="106"/>
      <c r="D366" s="108"/>
      <c r="E366" s="69"/>
      <c r="F366" s="82"/>
      <c r="G366" s="100"/>
    </row>
    <row r="367" spans="1:7" s="79" customFormat="1" ht="39" hidden="1" outlineLevel="1" thickBot="1">
      <c r="A367" s="106"/>
      <c r="B367" s="80"/>
      <c r="C367" s="106"/>
      <c r="D367" s="108"/>
      <c r="E367" s="104" t="s">
        <v>233</v>
      </c>
      <c r="F367" s="82"/>
      <c r="G367" s="100"/>
    </row>
    <row r="368" spans="1:7" s="79" customFormat="1" ht="127.5" hidden="1" outlineLevel="1">
      <c r="A368" s="106"/>
      <c r="B368" s="80"/>
      <c r="C368" s="106"/>
      <c r="D368" s="108"/>
      <c r="E368" s="104" t="s">
        <v>596</v>
      </c>
      <c r="F368" s="82"/>
      <c r="G368" s="100"/>
    </row>
    <row r="369" spans="1:7" s="106" customFormat="1" ht="229.5" hidden="1" outlineLevel="2">
      <c r="B369" s="107"/>
      <c r="D369" s="108"/>
      <c r="E369" s="197" t="s">
        <v>234</v>
      </c>
      <c r="F369" s="109"/>
      <c r="G369" s="100"/>
    </row>
    <row r="370" spans="1:7" s="106" customFormat="1" ht="267.75" hidden="1" outlineLevel="2">
      <c r="B370" s="107"/>
      <c r="D370" s="108"/>
      <c r="E370" s="197" t="s">
        <v>389</v>
      </c>
      <c r="F370" s="109"/>
      <c r="G370" s="100"/>
    </row>
    <row r="371" spans="1:7" s="106" customFormat="1" ht="255" hidden="1" outlineLevel="2">
      <c r="B371" s="107"/>
      <c r="D371" s="108"/>
      <c r="E371" s="197" t="s">
        <v>235</v>
      </c>
      <c r="F371" s="109"/>
      <c r="G371" s="100"/>
    </row>
    <row r="372" spans="1:7" s="106" customFormat="1" ht="216.75" hidden="1" outlineLevel="2">
      <c r="B372" s="107"/>
      <c r="D372" s="108"/>
      <c r="E372" s="197" t="s">
        <v>236</v>
      </c>
      <c r="F372" s="109"/>
      <c r="G372" s="100"/>
    </row>
    <row r="373" spans="1:7" ht="13.5" collapsed="1" thickBot="1"/>
    <row r="374" spans="1:7" s="106" customFormat="1" ht="26.25" thickBot="1">
      <c r="B374" s="81"/>
      <c r="D374" s="108" t="s">
        <v>558</v>
      </c>
      <c r="E374" s="61" t="s">
        <v>426</v>
      </c>
      <c r="F374" s="83"/>
      <c r="G374" s="260" t="s">
        <v>685</v>
      </c>
    </row>
    <row r="375" spans="1:7" s="79" customFormat="1">
      <c r="A375" s="106"/>
      <c r="B375" s="80"/>
      <c r="C375" s="106"/>
      <c r="D375" s="108"/>
      <c r="E375" s="69" t="s">
        <v>416</v>
      </c>
      <c r="F375" s="82"/>
      <c r="G375" s="100"/>
    </row>
    <row r="376" spans="1:7" s="79" customFormat="1" hidden="1" outlineLevel="2">
      <c r="A376" s="106"/>
      <c r="C376" s="106"/>
      <c r="D376" s="207" t="s">
        <v>394</v>
      </c>
      <c r="E376" s="195"/>
      <c r="F376" s="82"/>
      <c r="G376" s="100"/>
    </row>
    <row r="377" spans="1:7" s="79" customFormat="1" hidden="1" outlineLevel="2">
      <c r="A377" s="106"/>
      <c r="B377" s="80"/>
      <c r="C377" s="106"/>
      <c r="D377" s="108"/>
      <c r="E377" s="69"/>
      <c r="F377" s="82"/>
      <c r="G377" s="100"/>
    </row>
    <row r="378" spans="1:7" s="79" customFormat="1" hidden="1" outlineLevel="2">
      <c r="A378" s="106"/>
      <c r="C378" s="106"/>
      <c r="D378" s="207" t="s">
        <v>388</v>
      </c>
      <c r="E378" s="195"/>
      <c r="F378" s="82"/>
      <c r="G378" s="100"/>
    </row>
    <row r="379" spans="1:7" s="79" customFormat="1" hidden="1" outlineLevel="2">
      <c r="A379" s="106"/>
      <c r="B379" s="80"/>
      <c r="C379" s="106"/>
      <c r="D379" s="108"/>
      <c r="E379" s="69"/>
      <c r="F379" s="82"/>
      <c r="G379" s="100"/>
    </row>
    <row r="380" spans="1:7" s="79" customFormat="1" hidden="1" outlineLevel="2">
      <c r="A380" s="106"/>
      <c r="C380" s="106"/>
      <c r="D380" s="207" t="s">
        <v>207</v>
      </c>
      <c r="E380" s="198"/>
      <c r="F380" s="82"/>
      <c r="G380" s="100"/>
    </row>
    <row r="381" spans="1:7" s="79" customFormat="1" hidden="1" outlineLevel="2">
      <c r="A381" s="106"/>
      <c r="B381" s="80"/>
      <c r="C381" s="106"/>
      <c r="D381" s="108"/>
      <c r="E381" s="69"/>
      <c r="F381" s="82"/>
      <c r="G381" s="100"/>
    </row>
    <row r="382" spans="1:7" s="79" customFormat="1" hidden="1" outlineLevel="2">
      <c r="A382" s="106"/>
      <c r="C382" s="106"/>
      <c r="D382" s="207" t="s">
        <v>206</v>
      </c>
      <c r="E382" s="198"/>
      <c r="F382" s="82"/>
      <c r="G382" s="100"/>
    </row>
    <row r="383" spans="1:7" s="79" customFormat="1" ht="13.5" hidden="1" outlineLevel="1" thickBot="1">
      <c r="A383" s="106"/>
      <c r="B383" s="80"/>
      <c r="C383" s="106"/>
      <c r="D383" s="108"/>
      <c r="E383" s="69"/>
      <c r="F383" s="82"/>
      <c r="G383" s="100"/>
    </row>
    <row r="384" spans="1:7" s="79" customFormat="1" ht="39" hidden="1" outlineLevel="1" thickBot="1">
      <c r="A384" s="106"/>
      <c r="B384" s="80"/>
      <c r="C384" s="106"/>
      <c r="D384" s="108"/>
      <c r="E384" s="104" t="s">
        <v>233</v>
      </c>
      <c r="F384" s="82"/>
      <c r="G384" s="100"/>
    </row>
    <row r="385" spans="1:7" s="79" customFormat="1" ht="140.25" hidden="1" outlineLevel="1">
      <c r="A385" s="106"/>
      <c r="B385" s="80"/>
      <c r="C385" s="106"/>
      <c r="D385" s="108"/>
      <c r="E385" s="104" t="s">
        <v>563</v>
      </c>
      <c r="F385" s="82"/>
      <c r="G385" s="100"/>
    </row>
    <row r="386" spans="1:7" s="106" customFormat="1" ht="229.5" hidden="1" outlineLevel="2">
      <c r="B386" s="107"/>
      <c r="D386" s="108"/>
      <c r="E386" s="197" t="s">
        <v>234</v>
      </c>
      <c r="F386" s="109"/>
      <c r="G386" s="100"/>
    </row>
    <row r="387" spans="1:7" s="106" customFormat="1" ht="267.75" hidden="1" outlineLevel="2">
      <c r="B387" s="107"/>
      <c r="D387" s="108"/>
      <c r="E387" s="197" t="s">
        <v>389</v>
      </c>
      <c r="F387" s="109"/>
      <c r="G387" s="100"/>
    </row>
    <row r="388" spans="1:7" s="106" customFormat="1" ht="255" hidden="1" outlineLevel="2">
      <c r="B388" s="107"/>
      <c r="D388" s="108"/>
      <c r="E388" s="197" t="s">
        <v>235</v>
      </c>
      <c r="F388" s="109"/>
      <c r="G388" s="100"/>
    </row>
    <row r="389" spans="1:7" s="106" customFormat="1" ht="216.75" hidden="1" outlineLevel="2">
      <c r="B389" s="107"/>
      <c r="D389" s="108"/>
      <c r="E389" s="197" t="s">
        <v>236</v>
      </c>
      <c r="F389" s="109"/>
      <c r="G389" s="100"/>
    </row>
    <row r="390" spans="1:7" collapsed="1"/>
  </sheetData>
  <sheetProtection selectLockedCells="1" selectUnlockedCells="1"/>
  <mergeCells count="4">
    <mergeCell ref="C3:E3"/>
    <mergeCell ref="C4:E4"/>
    <mergeCell ref="C5:E5"/>
    <mergeCell ref="B1:E1"/>
  </mergeCells>
  <dataValidations count="1">
    <dataValidation type="list" allowBlank="1" showInputMessage="1" showErrorMessage="1" sqref="B13 B30 B47 B64 B81 B98 B115 B132 B151 B168 B185 B202 B219 B236 B253 B272 B289 B306 B323 B340 B357 B374">
      <formula1>"na, 0, 1, 2, 3, 4, 5"</formula1>
    </dataValidation>
  </dataValidations>
  <hyperlinks>
    <hyperlink ref="I236" location="Hinweise!A19" display="Optiken"/>
  </hyperlinks>
  <pageMargins left="0.70866141732283472" right="0.70866141732283472" top="0.78740157480314965" bottom="0.78740157480314965" header="0.31496062992125984" footer="0.31496062992125984"/>
  <pageSetup paperSize="9" scale="19" fitToHeight="0" orientation="portrait" r:id="rId1"/>
  <ignoredErrors>
    <ignoredError sqref="D13 D30 D47 D64 D81 D98 D115 D132 D151 D168 D185 D202 D219 D236 D253 D272 D289 D306 D323 D340 D357 D374"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J57"/>
  <sheetViews>
    <sheetView zoomScaleNormal="100" zoomScaleSheetLayoutView="70" workbookViewId="0">
      <pane ySplit="1" topLeftCell="A2" activePane="bottomLeft" state="frozen"/>
      <selection activeCell="D31" sqref="D31"/>
      <selection pane="bottomLeft" activeCell="B11" sqref="B11"/>
    </sheetView>
  </sheetViews>
  <sheetFormatPr baseColWidth="10" defaultRowHeight="12.75"/>
  <cols>
    <col min="1" max="1" width="1.7109375" style="223" customWidth="1"/>
    <col min="2" max="2" width="11.7109375" style="258" customWidth="1"/>
    <col min="3" max="3" width="3.7109375" style="258" customWidth="1"/>
    <col min="4" max="4" width="7.7109375" style="258" customWidth="1"/>
    <col min="5" max="5" width="110.7109375" style="258" customWidth="1"/>
    <col min="6" max="6" width="3.7109375" style="258" customWidth="1"/>
    <col min="7" max="7" width="11.7109375" style="211" customWidth="1"/>
    <col min="8" max="9" width="11.7109375" style="258" customWidth="1"/>
    <col min="10" max="10" width="3.7109375" style="258" customWidth="1"/>
    <col min="11" max="11" width="11.7109375" style="258" customWidth="1"/>
    <col min="12" max="12" width="3.7109375" style="258" customWidth="1"/>
    <col min="13" max="16384" width="11.42578125" style="258"/>
  </cols>
  <sheetData>
    <row r="1" spans="1:9" s="212" customFormat="1" ht="60" customHeight="1">
      <c r="A1" s="209"/>
      <c r="B1" s="432" t="s">
        <v>666</v>
      </c>
      <c r="C1" s="433"/>
      <c r="D1" s="433"/>
      <c r="E1" s="433"/>
      <c r="F1" s="210"/>
      <c r="G1" s="211" t="s">
        <v>232</v>
      </c>
    </row>
    <row r="2" spans="1:9" s="213" customFormat="1" ht="13.5" customHeight="1">
      <c r="B2" s="214"/>
      <c r="C2" s="215"/>
      <c r="E2" s="216"/>
      <c r="F2" s="217"/>
      <c r="G2" s="260" t="s">
        <v>685</v>
      </c>
      <c r="H2" s="218"/>
      <c r="I2" s="219"/>
    </row>
    <row r="3" spans="1:9" s="222" customFormat="1" ht="18" customHeight="1">
      <c r="A3" s="213"/>
      <c r="B3" s="220" t="s">
        <v>2</v>
      </c>
      <c r="C3" s="430">
        <f>Deckblatt!C5</f>
        <v>0</v>
      </c>
      <c r="D3" s="430"/>
      <c r="E3" s="430"/>
      <c r="F3" s="221"/>
      <c r="G3" s="211"/>
    </row>
    <row r="4" spans="1:9" s="222" customFormat="1" ht="18" customHeight="1">
      <c r="A4" s="213"/>
      <c r="B4" s="220" t="s">
        <v>73</v>
      </c>
      <c r="C4" s="430">
        <f>Deckblatt!C7</f>
        <v>0</v>
      </c>
      <c r="D4" s="430"/>
      <c r="E4" s="430"/>
      <c r="F4" s="221"/>
      <c r="G4" s="211"/>
    </row>
    <row r="5" spans="1:9" s="222" customFormat="1" ht="18" customHeight="1">
      <c r="A5" s="223"/>
      <c r="B5" s="224" t="s">
        <v>52</v>
      </c>
      <c r="C5" s="431">
        <f>Deckblatt!C18</f>
        <v>0</v>
      </c>
      <c r="D5" s="431"/>
      <c r="E5" s="431"/>
      <c r="F5" s="221"/>
      <c r="G5" s="211"/>
    </row>
    <row r="6" spans="1:9" s="222" customFormat="1">
      <c r="A6" s="223"/>
      <c r="B6" s="225"/>
      <c r="C6" s="226"/>
      <c r="D6" s="226"/>
      <c r="E6" s="226"/>
      <c r="F6" s="221"/>
      <c r="G6" s="211"/>
    </row>
    <row r="7" spans="1:9" s="227" customFormat="1" ht="30" customHeight="1">
      <c r="A7" s="223"/>
      <c r="B7" s="335" t="s">
        <v>673</v>
      </c>
      <c r="D7" s="228"/>
      <c r="E7" s="229"/>
      <c r="F7" s="230"/>
      <c r="G7" s="211"/>
    </row>
    <row r="8" spans="1:9" s="227" customFormat="1" ht="13.5" customHeight="1">
      <c r="A8" s="223"/>
      <c r="B8" s="231"/>
      <c r="D8" s="228"/>
      <c r="E8" s="229"/>
      <c r="F8" s="230"/>
      <c r="G8" s="211"/>
    </row>
    <row r="9" spans="1:9" s="227" customFormat="1" ht="18">
      <c r="A9" s="223"/>
      <c r="B9" s="232"/>
      <c r="D9" s="233" t="s">
        <v>659</v>
      </c>
      <c r="E9" s="234" t="s">
        <v>667</v>
      </c>
      <c r="F9" s="235"/>
      <c r="G9" s="260" t="s">
        <v>685</v>
      </c>
    </row>
    <row r="10" spans="1:9" s="227" customFormat="1" ht="13.5" customHeight="1">
      <c r="A10" s="223"/>
      <c r="B10" s="232"/>
      <c r="D10" s="233"/>
      <c r="E10" s="234"/>
      <c r="F10" s="235"/>
      <c r="G10" s="211"/>
    </row>
    <row r="11" spans="1:9" s="227" customFormat="1">
      <c r="A11" s="236"/>
      <c r="B11" s="336"/>
      <c r="D11" s="238" t="s">
        <v>660</v>
      </c>
      <c r="E11" s="239" t="s">
        <v>672</v>
      </c>
      <c r="F11" s="240"/>
      <c r="G11" s="260" t="s">
        <v>685</v>
      </c>
    </row>
    <row r="12" spans="1:9" s="241" customFormat="1">
      <c r="A12" s="236"/>
      <c r="C12" s="227"/>
      <c r="D12" s="242" t="s">
        <v>387</v>
      </c>
      <c r="E12" s="243"/>
      <c r="F12" s="240"/>
      <c r="G12" s="211"/>
    </row>
    <row r="13" spans="1:9" s="241" customFormat="1">
      <c r="A13" s="236"/>
      <c r="B13" s="244"/>
      <c r="C13" s="227"/>
      <c r="D13" s="245"/>
      <c r="E13" s="246"/>
      <c r="F13" s="247"/>
      <c r="G13" s="211"/>
    </row>
    <row r="14" spans="1:9" s="241" customFormat="1">
      <c r="A14" s="236"/>
      <c r="C14" s="227"/>
      <c r="D14" s="242" t="s">
        <v>388</v>
      </c>
      <c r="E14" s="243"/>
      <c r="F14" s="240"/>
      <c r="G14" s="211"/>
    </row>
    <row r="15" spans="1:9" s="241" customFormat="1">
      <c r="A15" s="236"/>
      <c r="B15" s="244"/>
      <c r="C15" s="227"/>
      <c r="D15" s="245"/>
      <c r="E15" s="246"/>
      <c r="F15" s="247"/>
      <c r="G15" s="211"/>
    </row>
    <row r="16" spans="1:9" s="241" customFormat="1">
      <c r="A16" s="236"/>
      <c r="C16" s="227"/>
      <c r="D16" s="242" t="s">
        <v>207</v>
      </c>
      <c r="E16" s="248"/>
      <c r="F16" s="240"/>
      <c r="G16" s="211"/>
    </row>
    <row r="17" spans="1:10" s="241" customFormat="1">
      <c r="A17" s="236"/>
      <c r="B17" s="244"/>
      <c r="C17" s="227"/>
      <c r="D17" s="245"/>
      <c r="E17" s="246"/>
      <c r="F17" s="247"/>
      <c r="G17" s="211"/>
    </row>
    <row r="18" spans="1:10" s="241" customFormat="1">
      <c r="A18" s="223"/>
      <c r="C18" s="227"/>
      <c r="D18" s="242" t="s">
        <v>206</v>
      </c>
      <c r="E18" s="248"/>
      <c r="F18" s="240"/>
      <c r="G18" s="211"/>
    </row>
    <row r="19" spans="1:10" s="241" customFormat="1">
      <c r="A19" s="223"/>
      <c r="C19" s="227"/>
      <c r="D19" s="242"/>
      <c r="E19" s="249"/>
      <c r="F19" s="240"/>
      <c r="G19" s="211"/>
    </row>
    <row r="20" spans="1:10" s="227" customFormat="1" ht="153">
      <c r="A20" s="223"/>
      <c r="B20" s="232"/>
      <c r="D20" s="245"/>
      <c r="E20" s="252" t="s">
        <v>668</v>
      </c>
      <c r="F20" s="250"/>
      <c r="G20" s="211"/>
      <c r="H20" s="251"/>
    </row>
    <row r="21" spans="1:10" s="227" customFormat="1">
      <c r="A21" s="223"/>
      <c r="B21" s="232"/>
      <c r="D21" s="245"/>
      <c r="E21" s="246"/>
      <c r="F21" s="247"/>
      <c r="G21" s="211"/>
    </row>
    <row r="22" spans="1:10" s="227" customFormat="1" ht="32.25" customHeight="1">
      <c r="A22" s="236"/>
      <c r="B22" s="336"/>
      <c r="D22" s="238" t="s">
        <v>661</v>
      </c>
      <c r="E22" s="239" t="s">
        <v>665</v>
      </c>
      <c r="F22" s="240"/>
      <c r="G22" s="260" t="s">
        <v>685</v>
      </c>
      <c r="J22" s="253"/>
    </row>
    <row r="23" spans="1:10" s="241" customFormat="1">
      <c r="A23" s="236"/>
      <c r="C23" s="227"/>
      <c r="D23" s="242" t="s">
        <v>387</v>
      </c>
      <c r="E23" s="243"/>
      <c r="F23" s="240"/>
      <c r="G23" s="211"/>
    </row>
    <row r="24" spans="1:10" s="241" customFormat="1">
      <c r="A24" s="236"/>
      <c r="B24" s="244"/>
      <c r="C24" s="227"/>
      <c r="D24" s="245"/>
      <c r="E24" s="246"/>
      <c r="F24" s="247"/>
      <c r="G24" s="211"/>
    </row>
    <row r="25" spans="1:10" s="241" customFormat="1">
      <c r="A25" s="236"/>
      <c r="C25" s="227"/>
      <c r="D25" s="242" t="s">
        <v>388</v>
      </c>
      <c r="E25" s="243"/>
      <c r="F25" s="240"/>
      <c r="G25" s="211"/>
    </row>
    <row r="26" spans="1:10" s="241" customFormat="1">
      <c r="A26" s="236"/>
      <c r="B26" s="244"/>
      <c r="C26" s="227"/>
      <c r="D26" s="245"/>
      <c r="E26" s="246"/>
      <c r="F26" s="247"/>
      <c r="G26" s="211"/>
    </row>
    <row r="27" spans="1:10" s="241" customFormat="1">
      <c r="A27" s="236"/>
      <c r="C27" s="227"/>
      <c r="D27" s="242" t="s">
        <v>207</v>
      </c>
      <c r="E27" s="248"/>
      <c r="F27" s="240"/>
      <c r="G27" s="211"/>
    </row>
    <row r="28" spans="1:10" s="241" customFormat="1">
      <c r="A28" s="236"/>
      <c r="B28" s="244"/>
      <c r="C28" s="227"/>
      <c r="D28" s="245"/>
      <c r="E28" s="246"/>
      <c r="F28" s="247"/>
      <c r="G28" s="211"/>
    </row>
    <row r="29" spans="1:10" s="241" customFormat="1">
      <c r="A29" s="223"/>
      <c r="C29" s="227"/>
      <c r="D29" s="242" t="s">
        <v>206</v>
      </c>
      <c r="E29" s="248"/>
      <c r="F29" s="240"/>
      <c r="G29" s="211"/>
    </row>
    <row r="30" spans="1:10" s="227" customFormat="1">
      <c r="A30" s="223"/>
      <c r="B30" s="232"/>
      <c r="D30" s="245"/>
      <c r="E30" s="246"/>
      <c r="F30" s="247"/>
      <c r="G30" s="211"/>
    </row>
    <row r="31" spans="1:10" s="227" customFormat="1" ht="216.75">
      <c r="A31" s="223"/>
      <c r="B31" s="232"/>
      <c r="D31" s="245"/>
      <c r="E31" s="252" t="s">
        <v>669</v>
      </c>
      <c r="F31" s="250"/>
      <c r="G31" s="211"/>
      <c r="H31" s="251"/>
    </row>
    <row r="32" spans="1:10" s="227" customFormat="1">
      <c r="A32" s="223"/>
      <c r="B32" s="232"/>
      <c r="D32" s="245"/>
      <c r="E32" s="246"/>
      <c r="F32" s="247"/>
      <c r="G32" s="211"/>
    </row>
    <row r="33" spans="1:8" s="227" customFormat="1" ht="28.5" customHeight="1">
      <c r="A33" s="236"/>
      <c r="B33" s="336"/>
      <c r="D33" s="238" t="s">
        <v>662</v>
      </c>
      <c r="E33" s="239" t="s">
        <v>427</v>
      </c>
      <c r="F33" s="240"/>
      <c r="G33" s="260" t="s">
        <v>685</v>
      </c>
    </row>
    <row r="34" spans="1:8" s="241" customFormat="1">
      <c r="A34" s="236"/>
      <c r="C34" s="227"/>
      <c r="D34" s="242"/>
      <c r="E34" s="254"/>
      <c r="F34" s="240"/>
      <c r="G34" s="211"/>
    </row>
    <row r="35" spans="1:8" s="241" customFormat="1">
      <c r="A35" s="236"/>
      <c r="C35" s="227"/>
      <c r="D35" s="242" t="s">
        <v>387</v>
      </c>
      <c r="E35" s="243"/>
      <c r="F35" s="240"/>
      <c r="G35" s="211"/>
    </row>
    <row r="36" spans="1:8" s="241" customFormat="1">
      <c r="A36" s="236"/>
      <c r="B36" s="244"/>
      <c r="C36" s="227"/>
      <c r="D36" s="245"/>
      <c r="E36" s="246"/>
      <c r="F36" s="247"/>
      <c r="G36" s="211"/>
    </row>
    <row r="37" spans="1:8" s="241" customFormat="1">
      <c r="A37" s="236"/>
      <c r="C37" s="227"/>
      <c r="D37" s="242" t="s">
        <v>388</v>
      </c>
      <c r="E37" s="243"/>
      <c r="F37" s="240"/>
      <c r="G37" s="211"/>
    </row>
    <row r="38" spans="1:8" s="241" customFormat="1">
      <c r="A38" s="236"/>
      <c r="B38" s="244"/>
      <c r="C38" s="227"/>
      <c r="D38" s="245"/>
      <c r="E38" s="246"/>
      <c r="F38" s="247"/>
      <c r="G38" s="211"/>
    </row>
    <row r="39" spans="1:8" s="241" customFormat="1">
      <c r="A39" s="236"/>
      <c r="C39" s="227"/>
      <c r="D39" s="242" t="s">
        <v>207</v>
      </c>
      <c r="E39" s="248"/>
      <c r="F39" s="240"/>
      <c r="G39" s="211"/>
    </row>
    <row r="40" spans="1:8" s="241" customFormat="1">
      <c r="A40" s="236"/>
      <c r="B40" s="244"/>
      <c r="C40" s="227"/>
      <c r="D40" s="245"/>
      <c r="E40" s="246"/>
      <c r="F40" s="247"/>
      <c r="G40" s="211"/>
    </row>
    <row r="41" spans="1:8" s="241" customFormat="1">
      <c r="A41" s="236"/>
      <c r="C41" s="227"/>
      <c r="D41" s="242" t="s">
        <v>206</v>
      </c>
      <c r="E41" s="248"/>
      <c r="F41" s="240"/>
      <c r="G41" s="211"/>
    </row>
    <row r="42" spans="1:8" s="241" customFormat="1">
      <c r="A42" s="236"/>
      <c r="C42" s="227"/>
      <c r="D42" s="242"/>
      <c r="E42" s="249"/>
      <c r="F42" s="240"/>
      <c r="G42" s="211"/>
    </row>
    <row r="43" spans="1:8" s="227" customFormat="1" ht="89.25">
      <c r="A43" s="223"/>
      <c r="B43" s="232"/>
      <c r="D43" s="245"/>
      <c r="E43" s="252" t="s">
        <v>670</v>
      </c>
      <c r="F43" s="250"/>
      <c r="G43" s="211"/>
      <c r="H43" s="251"/>
    </row>
    <row r="44" spans="1:8" s="227" customFormat="1">
      <c r="A44" s="223"/>
      <c r="B44" s="232"/>
      <c r="D44" s="245"/>
      <c r="E44" s="246"/>
      <c r="F44" s="247"/>
      <c r="G44" s="211"/>
    </row>
    <row r="45" spans="1:8" s="227" customFormat="1" ht="31.5" customHeight="1">
      <c r="A45" s="223"/>
      <c r="B45" s="336"/>
      <c r="D45" s="238" t="s">
        <v>663</v>
      </c>
      <c r="E45" s="239" t="s">
        <v>428</v>
      </c>
      <c r="F45" s="240"/>
      <c r="G45" s="260" t="s">
        <v>685</v>
      </c>
    </row>
    <row r="46" spans="1:8" s="227" customFormat="1">
      <c r="A46" s="223"/>
      <c r="B46" s="232"/>
      <c r="D46" s="245"/>
      <c r="E46" s="246"/>
      <c r="F46" s="247"/>
      <c r="G46" s="211"/>
    </row>
    <row r="47" spans="1:8" s="241" customFormat="1">
      <c r="A47" s="223"/>
      <c r="C47" s="227"/>
      <c r="D47" s="242" t="s">
        <v>387</v>
      </c>
      <c r="E47" s="243"/>
      <c r="F47" s="240"/>
    </row>
    <row r="48" spans="1:8" s="241" customFormat="1">
      <c r="A48" s="236"/>
      <c r="B48" s="244"/>
      <c r="C48" s="227"/>
      <c r="D48" s="245"/>
      <c r="E48" s="246"/>
      <c r="F48" s="247"/>
      <c r="G48" s="211"/>
    </row>
    <row r="49" spans="1:8" s="241" customFormat="1">
      <c r="A49" s="236"/>
      <c r="C49" s="227"/>
      <c r="D49" s="242" t="s">
        <v>388</v>
      </c>
      <c r="E49" s="243"/>
      <c r="F49" s="240"/>
      <c r="G49" s="211"/>
    </row>
    <row r="50" spans="1:8" s="241" customFormat="1">
      <c r="A50" s="236"/>
      <c r="B50" s="244"/>
      <c r="C50" s="227"/>
      <c r="D50" s="245"/>
      <c r="E50" s="246"/>
      <c r="F50" s="247"/>
      <c r="G50" s="211"/>
    </row>
    <row r="51" spans="1:8" s="241" customFormat="1">
      <c r="A51" s="236"/>
      <c r="C51" s="227"/>
      <c r="D51" s="242" t="s">
        <v>207</v>
      </c>
      <c r="E51" s="248"/>
      <c r="F51" s="240"/>
      <c r="G51" s="211"/>
    </row>
    <row r="52" spans="1:8" s="241" customFormat="1">
      <c r="A52" s="236"/>
      <c r="B52" s="244"/>
      <c r="C52" s="227"/>
      <c r="D52" s="245"/>
      <c r="E52" s="246"/>
      <c r="F52" s="247"/>
      <c r="G52" s="211"/>
    </row>
    <row r="53" spans="1:8" s="241" customFormat="1">
      <c r="A53" s="236"/>
      <c r="C53" s="227"/>
      <c r="D53" s="242" t="s">
        <v>206</v>
      </c>
      <c r="E53" s="248"/>
      <c r="F53" s="240"/>
      <c r="G53" s="211"/>
    </row>
    <row r="54" spans="1:8" s="241" customFormat="1">
      <c r="A54" s="236"/>
      <c r="C54" s="227"/>
      <c r="D54" s="242"/>
      <c r="E54" s="249"/>
      <c r="F54" s="240"/>
      <c r="G54" s="211"/>
    </row>
    <row r="55" spans="1:8" s="227" customFormat="1" ht="102">
      <c r="A55" s="223"/>
      <c r="B55" s="232"/>
      <c r="D55" s="245"/>
      <c r="E55" s="252" t="s">
        <v>671</v>
      </c>
      <c r="F55" s="250"/>
      <c r="G55" s="211"/>
      <c r="H55" s="251"/>
    </row>
    <row r="56" spans="1:8" s="227" customFormat="1">
      <c r="A56" s="223"/>
      <c r="B56" s="232"/>
      <c r="D56" s="245"/>
      <c r="E56" s="246"/>
      <c r="F56" s="247"/>
      <c r="G56" s="211"/>
    </row>
    <row r="57" spans="1:8" s="227" customFormat="1">
      <c r="A57" s="223"/>
      <c r="B57" s="241"/>
      <c r="D57" s="238"/>
      <c r="E57" s="255"/>
      <c r="F57" s="247"/>
      <c r="G57" s="211"/>
    </row>
  </sheetData>
  <mergeCells count="4">
    <mergeCell ref="C3:E3"/>
    <mergeCell ref="C4:E4"/>
    <mergeCell ref="C5:E5"/>
    <mergeCell ref="B1:E1"/>
  </mergeCells>
  <dataValidations count="2">
    <dataValidation type="list" allowBlank="1" showInputMessage="1" showErrorMessage="1" sqref="B57">
      <formula1>"na, 0, 1, 2, 3, 4, 5"</formula1>
    </dataValidation>
    <dataValidation type="list" allowBlank="1" showInputMessage="1" showErrorMessage="1" sqref="B11 B22 B33 B45">
      <formula1>"ja,nein"</formula1>
    </dataValidation>
  </dataValidations>
  <pageMargins left="0.70866141732283472" right="0.70866141732283472" top="0.78740157480314965" bottom="0.78740157480314965" header="0.31496062992125984" footer="0.31496062992125984"/>
  <pageSetup paperSize="9" scale="66"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Q24"/>
  <sheetViews>
    <sheetView zoomScaleNormal="100" workbookViewId="0">
      <pane xSplit="1" ySplit="2" topLeftCell="B3" activePane="bottomRight" state="frozen"/>
      <selection activeCell="D31" sqref="D31"/>
      <selection pane="topRight" activeCell="D31" sqref="D31"/>
      <selection pane="bottomLeft" activeCell="D31" sqref="D31"/>
      <selection pane="bottomRight"/>
    </sheetView>
  </sheetViews>
  <sheetFormatPr baseColWidth="10" defaultColWidth="11.42578125" defaultRowHeight="14.25"/>
  <cols>
    <col min="1" max="1" width="23.28515625" style="63" customWidth="1"/>
    <col min="2" max="5" width="24.7109375" style="187" customWidth="1"/>
    <col min="6" max="6" width="24.7109375" style="365" customWidth="1"/>
    <col min="7" max="17" width="24.7109375" style="187" customWidth="1"/>
    <col min="18" max="16384" width="11.42578125" style="63"/>
  </cols>
  <sheetData>
    <row r="1" spans="1:17" s="144" customFormat="1" ht="30.75" customHeight="1" thickBot="1">
      <c r="A1" s="356" t="s">
        <v>270</v>
      </c>
      <c r="B1" s="434" t="s">
        <v>271</v>
      </c>
      <c r="C1" s="435"/>
      <c r="D1" s="436" t="s">
        <v>272</v>
      </c>
      <c r="E1" s="437"/>
      <c r="F1" s="438"/>
      <c r="G1" s="434" t="s">
        <v>273</v>
      </c>
      <c r="H1" s="435"/>
      <c r="I1" s="434" t="s">
        <v>274</v>
      </c>
      <c r="J1" s="435"/>
      <c r="K1" s="436" t="s">
        <v>275</v>
      </c>
      <c r="L1" s="437"/>
      <c r="M1" s="435"/>
      <c r="N1" s="434" t="s">
        <v>276</v>
      </c>
      <c r="O1" s="435"/>
      <c r="P1" s="434" t="s">
        <v>277</v>
      </c>
      <c r="Q1" s="435"/>
    </row>
    <row r="2" spans="1:17" ht="15">
      <c r="A2" s="357" t="s">
        <v>278</v>
      </c>
      <c r="B2" s="145" t="s">
        <v>279</v>
      </c>
      <c r="C2" s="146" t="s">
        <v>280</v>
      </c>
      <c r="D2" s="147" t="s">
        <v>279</v>
      </c>
      <c r="E2" s="147" t="s">
        <v>279</v>
      </c>
      <c r="F2" s="148" t="s">
        <v>280</v>
      </c>
      <c r="G2" s="147" t="s">
        <v>279</v>
      </c>
      <c r="H2" s="146" t="s">
        <v>280</v>
      </c>
      <c r="I2" s="149" t="s">
        <v>279</v>
      </c>
      <c r="J2" s="148" t="s">
        <v>280</v>
      </c>
      <c r="K2" s="147" t="s">
        <v>279</v>
      </c>
      <c r="L2" s="147" t="s">
        <v>279</v>
      </c>
      <c r="M2" s="150" t="s">
        <v>280</v>
      </c>
      <c r="N2" s="145" t="s">
        <v>279</v>
      </c>
      <c r="O2" s="146" t="s">
        <v>280</v>
      </c>
      <c r="P2" s="151" t="s">
        <v>279</v>
      </c>
      <c r="Q2" s="146" t="s">
        <v>280</v>
      </c>
    </row>
    <row r="3" spans="1:17" ht="60">
      <c r="A3" s="169" t="s">
        <v>281</v>
      </c>
      <c r="B3" s="358" t="s">
        <v>282</v>
      </c>
      <c r="C3" s="152" t="s">
        <v>283</v>
      </c>
      <c r="D3" s="359" t="s">
        <v>374</v>
      </c>
      <c r="E3" s="359" t="s">
        <v>375</v>
      </c>
      <c r="F3" s="152" t="s">
        <v>284</v>
      </c>
      <c r="G3" s="359" t="s">
        <v>285</v>
      </c>
      <c r="H3" s="152" t="s">
        <v>286</v>
      </c>
      <c r="I3" s="359" t="s">
        <v>287</v>
      </c>
      <c r="J3" s="152" t="s">
        <v>288</v>
      </c>
      <c r="K3" s="359" t="s">
        <v>289</v>
      </c>
      <c r="L3" s="359" t="s">
        <v>290</v>
      </c>
      <c r="M3" s="360" t="s">
        <v>291</v>
      </c>
      <c r="N3" s="358" t="s">
        <v>292</v>
      </c>
      <c r="O3" s="152" t="s">
        <v>293</v>
      </c>
      <c r="P3" s="361" t="s">
        <v>294</v>
      </c>
      <c r="Q3" s="362" t="s">
        <v>295</v>
      </c>
    </row>
    <row r="4" spans="1:17" ht="213.75">
      <c r="A4" s="169" t="s">
        <v>296</v>
      </c>
      <c r="B4" s="153" t="s">
        <v>297</v>
      </c>
      <c r="C4" s="154" t="s">
        <v>298</v>
      </c>
      <c r="D4" s="155" t="s">
        <v>380</v>
      </c>
      <c r="E4" s="155" t="s">
        <v>381</v>
      </c>
      <c r="F4" s="154" t="s">
        <v>299</v>
      </c>
      <c r="G4" s="155" t="s">
        <v>376</v>
      </c>
      <c r="H4" s="156" t="s">
        <v>377</v>
      </c>
      <c r="I4" s="157" t="s">
        <v>300</v>
      </c>
      <c r="J4" s="156" t="s">
        <v>301</v>
      </c>
      <c r="K4" s="155" t="s">
        <v>382</v>
      </c>
      <c r="L4" s="155" t="s">
        <v>302</v>
      </c>
      <c r="M4" s="158" t="s">
        <v>303</v>
      </c>
      <c r="N4" s="153" t="s">
        <v>383</v>
      </c>
      <c r="O4" s="156" t="s">
        <v>304</v>
      </c>
      <c r="P4" s="337" t="s">
        <v>305</v>
      </c>
      <c r="Q4" s="156" t="s">
        <v>306</v>
      </c>
    </row>
    <row r="5" spans="1:17" ht="76.5">
      <c r="A5" s="169" t="s">
        <v>307</v>
      </c>
      <c r="B5" s="159" t="s">
        <v>308</v>
      </c>
      <c r="C5" s="160" t="s">
        <v>309</v>
      </c>
      <c r="D5" s="162" t="s">
        <v>310</v>
      </c>
      <c r="E5" s="162" t="s">
        <v>311</v>
      </c>
      <c r="F5" s="177" t="s">
        <v>312</v>
      </c>
      <c r="G5" s="162" t="s">
        <v>686</v>
      </c>
      <c r="H5" s="164" t="s">
        <v>378</v>
      </c>
      <c r="I5" s="162" t="s">
        <v>313</v>
      </c>
      <c r="J5" s="164" t="s">
        <v>314</v>
      </c>
      <c r="K5" s="162" t="s">
        <v>687</v>
      </c>
      <c r="L5" s="162" t="s">
        <v>688</v>
      </c>
      <c r="M5" s="165" t="s">
        <v>315</v>
      </c>
      <c r="N5" s="166" t="s">
        <v>316</v>
      </c>
      <c r="O5" s="164" t="s">
        <v>317</v>
      </c>
      <c r="P5" s="166" t="s">
        <v>318</v>
      </c>
      <c r="Q5" s="164" t="s">
        <v>319</v>
      </c>
    </row>
    <row r="6" spans="1:17" ht="42.75">
      <c r="A6" s="169" t="s">
        <v>320</v>
      </c>
      <c r="B6" s="159" t="s">
        <v>321</v>
      </c>
      <c r="C6" s="160" t="s">
        <v>322</v>
      </c>
      <c r="D6" s="167" t="s">
        <v>322</v>
      </c>
      <c r="E6" s="167" t="s">
        <v>322</v>
      </c>
      <c r="F6" s="163" t="s">
        <v>322</v>
      </c>
      <c r="G6" s="162" t="s">
        <v>322</v>
      </c>
      <c r="H6" s="164" t="s">
        <v>322</v>
      </c>
      <c r="I6" s="162" t="s">
        <v>323</v>
      </c>
      <c r="J6" s="164" t="s">
        <v>323</v>
      </c>
      <c r="K6" s="161" t="s">
        <v>324</v>
      </c>
      <c r="L6" s="161" t="s">
        <v>324</v>
      </c>
      <c r="M6" s="168" t="s">
        <v>324</v>
      </c>
      <c r="N6" s="166" t="s">
        <v>323</v>
      </c>
      <c r="O6" s="164" t="s">
        <v>323</v>
      </c>
      <c r="P6" s="166" t="s">
        <v>325</v>
      </c>
      <c r="Q6" s="164" t="s">
        <v>325</v>
      </c>
    </row>
    <row r="7" spans="1:17" ht="28.5">
      <c r="A7" s="169" t="s">
        <v>326</v>
      </c>
      <c r="B7" s="170" t="s">
        <v>327</v>
      </c>
      <c r="C7" s="170" t="s">
        <v>327</v>
      </c>
      <c r="D7" s="170" t="s">
        <v>327</v>
      </c>
      <c r="E7" s="170" t="s">
        <v>327</v>
      </c>
      <c r="F7" s="170" t="s">
        <v>327</v>
      </c>
      <c r="G7" s="170" t="s">
        <v>327</v>
      </c>
      <c r="H7" s="170" t="s">
        <v>327</v>
      </c>
      <c r="I7" s="170" t="s">
        <v>327</v>
      </c>
      <c r="J7" s="170" t="s">
        <v>327</v>
      </c>
      <c r="K7" s="170" t="s">
        <v>327</v>
      </c>
      <c r="L7" s="170" t="s">
        <v>327</v>
      </c>
      <c r="M7" s="170" t="s">
        <v>327</v>
      </c>
      <c r="N7" s="170" t="s">
        <v>327</v>
      </c>
      <c r="O7" s="170" t="s">
        <v>327</v>
      </c>
      <c r="P7" s="170" t="s">
        <v>327</v>
      </c>
      <c r="Q7" s="338" t="s">
        <v>327</v>
      </c>
    </row>
    <row r="8" spans="1:17" ht="127.5">
      <c r="A8" s="169" t="s">
        <v>328</v>
      </c>
      <c r="B8" s="159" t="s">
        <v>329</v>
      </c>
      <c r="C8" s="160" t="s">
        <v>384</v>
      </c>
      <c r="D8" s="171" t="s">
        <v>330</v>
      </c>
      <c r="E8" s="171" t="s">
        <v>330</v>
      </c>
      <c r="F8" s="172" t="s">
        <v>331</v>
      </c>
      <c r="G8" s="171" t="s">
        <v>330</v>
      </c>
      <c r="H8" s="160" t="s">
        <v>332</v>
      </c>
      <c r="I8" s="171" t="s">
        <v>329</v>
      </c>
      <c r="J8" s="164" t="s">
        <v>333</v>
      </c>
      <c r="K8" s="171" t="s">
        <v>689</v>
      </c>
      <c r="L8" s="171" t="s">
        <v>334</v>
      </c>
      <c r="M8" s="173" t="s">
        <v>331</v>
      </c>
      <c r="N8" s="159" t="s">
        <v>334</v>
      </c>
      <c r="O8" s="164" t="s">
        <v>335</v>
      </c>
      <c r="P8" s="159" t="s">
        <v>331</v>
      </c>
      <c r="Q8" s="363" t="s">
        <v>336</v>
      </c>
    </row>
    <row r="9" spans="1:17" ht="92.25">
      <c r="A9" s="169" t="s">
        <v>337</v>
      </c>
      <c r="B9" s="170" t="s">
        <v>338</v>
      </c>
      <c r="C9" s="160" t="s">
        <v>339</v>
      </c>
      <c r="D9" s="174" t="s">
        <v>340</v>
      </c>
      <c r="E9" s="174" t="s">
        <v>341</v>
      </c>
      <c r="F9" s="163" t="s">
        <v>342</v>
      </c>
      <c r="G9" s="162" t="s">
        <v>343</v>
      </c>
      <c r="H9" s="164" t="s">
        <v>344</v>
      </c>
      <c r="I9" s="167" t="s">
        <v>385</v>
      </c>
      <c r="J9" s="164" t="s">
        <v>345</v>
      </c>
      <c r="K9" s="167" t="s">
        <v>346</v>
      </c>
      <c r="L9" s="167" t="s">
        <v>690</v>
      </c>
      <c r="M9" s="175" t="s">
        <v>347</v>
      </c>
      <c r="N9" s="176" t="s">
        <v>386</v>
      </c>
      <c r="O9" s="164" t="s">
        <v>345</v>
      </c>
      <c r="P9" s="166" t="s">
        <v>348</v>
      </c>
      <c r="Q9" s="164" t="s">
        <v>379</v>
      </c>
    </row>
    <row r="10" spans="1:17" ht="28.5">
      <c r="A10" s="169" t="s">
        <v>349</v>
      </c>
      <c r="B10" s="170" t="s">
        <v>327</v>
      </c>
      <c r="C10" s="170" t="s">
        <v>327</v>
      </c>
      <c r="D10" s="170" t="s">
        <v>327</v>
      </c>
      <c r="E10" s="170" t="s">
        <v>327</v>
      </c>
      <c r="F10" s="170" t="s">
        <v>327</v>
      </c>
      <c r="G10" s="170" t="s">
        <v>327</v>
      </c>
      <c r="H10" s="170" t="s">
        <v>327</v>
      </c>
      <c r="I10" s="170" t="s">
        <v>350</v>
      </c>
      <c r="J10" s="170" t="s">
        <v>327</v>
      </c>
      <c r="K10" s="170" t="s">
        <v>327</v>
      </c>
      <c r="L10" s="170" t="s">
        <v>350</v>
      </c>
      <c r="M10" s="170" t="s">
        <v>327</v>
      </c>
      <c r="N10" s="170" t="s">
        <v>350</v>
      </c>
      <c r="O10" s="170" t="s">
        <v>350</v>
      </c>
      <c r="P10" s="170" t="s">
        <v>327</v>
      </c>
      <c r="Q10" s="338" t="s">
        <v>327</v>
      </c>
    </row>
    <row r="11" spans="1:17" ht="38.25">
      <c r="A11" s="169" t="s">
        <v>351</v>
      </c>
      <c r="B11" s="159" t="s">
        <v>352</v>
      </c>
      <c r="C11" s="160" t="s">
        <v>353</v>
      </c>
      <c r="D11" s="167" t="s">
        <v>354</v>
      </c>
      <c r="E11" s="167" t="s">
        <v>354</v>
      </c>
      <c r="F11" s="163" t="s">
        <v>355</v>
      </c>
      <c r="G11" s="162" t="s">
        <v>356</v>
      </c>
      <c r="H11" s="164" t="s">
        <v>356</v>
      </c>
      <c r="I11" s="162" t="s">
        <v>357</v>
      </c>
      <c r="J11" s="164" t="s">
        <v>357</v>
      </c>
      <c r="K11" s="162" t="s">
        <v>358</v>
      </c>
      <c r="L11" s="162" t="s">
        <v>358</v>
      </c>
      <c r="M11" s="165" t="s">
        <v>358</v>
      </c>
      <c r="N11" s="166" t="s">
        <v>359</v>
      </c>
      <c r="O11" s="164" t="s">
        <v>359</v>
      </c>
      <c r="P11" s="166" t="s">
        <v>360</v>
      </c>
      <c r="Q11" s="164" t="s">
        <v>360</v>
      </c>
    </row>
    <row r="12" spans="1:17" ht="57">
      <c r="A12" s="169" t="s">
        <v>361</v>
      </c>
      <c r="B12" s="159" t="s">
        <v>362</v>
      </c>
      <c r="C12" s="160" t="s">
        <v>363</v>
      </c>
      <c r="D12" s="174" t="s">
        <v>364</v>
      </c>
      <c r="E12" s="167" t="s">
        <v>365</v>
      </c>
      <c r="F12" s="163" t="s">
        <v>365</v>
      </c>
      <c r="G12" s="167" t="s">
        <v>366</v>
      </c>
      <c r="H12" s="177" t="s">
        <v>366</v>
      </c>
      <c r="I12" s="162" t="s">
        <v>367</v>
      </c>
      <c r="J12" s="164" t="s">
        <v>367</v>
      </c>
      <c r="K12" s="162" t="s">
        <v>368</v>
      </c>
      <c r="L12" s="162" t="s">
        <v>368</v>
      </c>
      <c r="M12" s="165" t="s">
        <v>368</v>
      </c>
      <c r="N12" s="166" t="s">
        <v>369</v>
      </c>
      <c r="O12" s="164" t="s">
        <v>369</v>
      </c>
      <c r="P12" s="166" t="s">
        <v>370</v>
      </c>
      <c r="Q12" s="164" t="s">
        <v>370</v>
      </c>
    </row>
    <row r="13" spans="1:17" ht="15.75" thickBot="1">
      <c r="A13" s="364" t="s">
        <v>371</v>
      </c>
      <c r="B13" s="178" t="s">
        <v>372</v>
      </c>
      <c r="C13" s="179" t="s">
        <v>372</v>
      </c>
      <c r="D13" s="180" t="s">
        <v>373</v>
      </c>
      <c r="E13" s="180" t="s">
        <v>373</v>
      </c>
      <c r="F13" s="181" t="s">
        <v>372</v>
      </c>
      <c r="G13" s="182" t="s">
        <v>373</v>
      </c>
      <c r="H13" s="183" t="s">
        <v>372</v>
      </c>
      <c r="I13" s="182" t="s">
        <v>372</v>
      </c>
      <c r="J13" s="183" t="s">
        <v>372</v>
      </c>
      <c r="K13" s="182" t="s">
        <v>373</v>
      </c>
      <c r="L13" s="182" t="s">
        <v>373</v>
      </c>
      <c r="M13" s="184" t="s">
        <v>373</v>
      </c>
      <c r="N13" s="185" t="s">
        <v>372</v>
      </c>
      <c r="O13" s="183" t="s">
        <v>372</v>
      </c>
      <c r="P13" s="185" t="s">
        <v>373</v>
      </c>
      <c r="Q13" s="183" t="s">
        <v>373</v>
      </c>
    </row>
    <row r="16" spans="1:17">
      <c r="B16" s="63"/>
      <c r="C16" s="186"/>
      <c r="G16" s="63"/>
      <c r="K16" s="63"/>
      <c r="L16" s="63"/>
      <c r="N16" s="63"/>
    </row>
    <row r="17" spans="2:14">
      <c r="B17" s="63"/>
      <c r="C17" s="186"/>
      <c r="G17" s="63"/>
      <c r="K17" s="63"/>
      <c r="L17" s="63"/>
      <c r="N17" s="63"/>
    </row>
    <row r="18" spans="2:14">
      <c r="B18" s="63"/>
      <c r="C18" s="186"/>
      <c r="G18" s="186"/>
    </row>
    <row r="19" spans="2:14">
      <c r="B19" s="63"/>
      <c r="C19" s="186"/>
      <c r="G19" s="63"/>
      <c r="K19" s="63"/>
      <c r="L19" s="63"/>
      <c r="N19" s="63"/>
    </row>
    <row r="20" spans="2:14">
      <c r="B20" s="63"/>
      <c r="C20" s="186"/>
      <c r="G20" s="63"/>
      <c r="K20" s="63"/>
      <c r="L20" s="63"/>
      <c r="N20" s="63"/>
    </row>
    <row r="21" spans="2:14">
      <c r="B21" s="63"/>
      <c r="C21" s="186"/>
      <c r="G21" s="63"/>
      <c r="K21" s="63"/>
      <c r="L21" s="63"/>
      <c r="N21" s="63"/>
    </row>
    <row r="22" spans="2:14">
      <c r="B22" s="63"/>
      <c r="C22" s="186"/>
      <c r="G22" s="63"/>
      <c r="K22" s="63"/>
      <c r="L22" s="63"/>
      <c r="N22" s="63"/>
    </row>
    <row r="23" spans="2:14">
      <c r="B23" s="63"/>
      <c r="C23" s="186"/>
      <c r="G23" s="63"/>
      <c r="K23" s="63"/>
      <c r="L23" s="63"/>
      <c r="N23" s="63"/>
    </row>
    <row r="24" spans="2:14">
      <c r="G24" s="63"/>
      <c r="K24" s="63"/>
      <c r="L24" s="63"/>
      <c r="N24" s="63"/>
    </row>
  </sheetData>
  <mergeCells count="7">
    <mergeCell ref="P1:Q1"/>
    <mergeCell ref="B1:C1"/>
    <mergeCell ref="D1:F1"/>
    <mergeCell ref="G1:H1"/>
    <mergeCell ref="I1:J1"/>
    <mergeCell ref="K1:M1"/>
    <mergeCell ref="N1:O1"/>
  </mergeCells>
  <pageMargins left="0.7" right="0.7" top="0.78740157499999996" bottom="0.78740157499999996"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75"/>
  <sheetViews>
    <sheetView workbookViewId="0"/>
  </sheetViews>
  <sheetFormatPr baseColWidth="10" defaultRowHeight="12.75"/>
  <cols>
    <col min="1" max="1" width="21.42578125" style="63" customWidth="1"/>
    <col min="2" max="2" width="71.42578125" style="63" customWidth="1"/>
    <col min="3" max="5" width="57.140625" style="63" customWidth="1"/>
    <col min="6" max="16384" width="11.42578125" style="63"/>
  </cols>
  <sheetData>
    <row r="1" spans="1:5" ht="13.5" thickBot="1"/>
    <row r="2" spans="1:5" ht="24.75" thickTop="1" thickBot="1">
      <c r="A2" s="439" t="s">
        <v>109</v>
      </c>
      <c r="B2" s="441"/>
      <c r="C2" s="441"/>
      <c r="D2" s="441"/>
      <c r="E2" s="442"/>
    </row>
    <row r="3" spans="1:5" ht="13.5" thickTop="1"/>
    <row r="4" spans="1:5">
      <c r="A4" s="370" t="s">
        <v>429</v>
      </c>
      <c r="B4" s="371" t="s">
        <v>430</v>
      </c>
      <c r="C4" s="372" t="s">
        <v>431</v>
      </c>
      <c r="D4" s="373" t="s">
        <v>432</v>
      </c>
      <c r="E4" s="374" t="s">
        <v>433</v>
      </c>
    </row>
    <row r="5" spans="1:5" ht="48">
      <c r="A5" s="375" t="s">
        <v>434</v>
      </c>
      <c r="B5" s="376" t="s">
        <v>435</v>
      </c>
      <c r="C5" s="377" t="s">
        <v>436</v>
      </c>
      <c r="D5" s="378" t="s">
        <v>437</v>
      </c>
      <c r="E5" s="379" t="s">
        <v>438</v>
      </c>
    </row>
    <row r="6" spans="1:5">
      <c r="A6" s="380"/>
      <c r="B6" s="381"/>
      <c r="C6" s="381"/>
      <c r="D6" s="381"/>
      <c r="E6" s="382"/>
    </row>
    <row r="7" spans="1:5">
      <c r="A7" s="383" t="s">
        <v>439</v>
      </c>
      <c r="B7" s="384"/>
      <c r="C7" s="385"/>
      <c r="D7" s="386"/>
      <c r="E7" s="387"/>
    </row>
    <row r="8" spans="1:5" ht="24">
      <c r="A8" s="388" t="s">
        <v>440</v>
      </c>
      <c r="B8" s="389" t="s">
        <v>441</v>
      </c>
      <c r="C8" s="390" t="s">
        <v>442</v>
      </c>
      <c r="D8" s="391" t="s">
        <v>443</v>
      </c>
      <c r="E8" s="392" t="s">
        <v>444</v>
      </c>
    </row>
    <row r="9" spans="1:5" ht="36">
      <c r="A9" s="388" t="s">
        <v>445</v>
      </c>
      <c r="B9" s="389" t="s">
        <v>446</v>
      </c>
      <c r="C9" s="390" t="s">
        <v>447</v>
      </c>
      <c r="D9" s="391" t="s">
        <v>448</v>
      </c>
      <c r="E9" s="392" t="s">
        <v>449</v>
      </c>
    </row>
    <row r="10" spans="1:5">
      <c r="A10" s="388" t="s">
        <v>450</v>
      </c>
      <c r="B10" s="389" t="s">
        <v>451</v>
      </c>
      <c r="C10" s="390" t="s">
        <v>452</v>
      </c>
      <c r="D10" s="391" t="s">
        <v>453</v>
      </c>
      <c r="E10" s="392" t="s">
        <v>453</v>
      </c>
    </row>
    <row r="11" spans="1:5" ht="24">
      <c r="A11" s="388" t="s">
        <v>454</v>
      </c>
      <c r="B11" s="389" t="s">
        <v>455</v>
      </c>
      <c r="C11" s="390" t="s">
        <v>456</v>
      </c>
      <c r="D11" s="391" t="s">
        <v>457</v>
      </c>
      <c r="E11" s="392" t="s">
        <v>458</v>
      </c>
    </row>
    <row r="12" spans="1:5" ht="36">
      <c r="A12" s="388" t="s">
        <v>459</v>
      </c>
      <c r="B12" s="389" t="s">
        <v>460</v>
      </c>
      <c r="C12" s="390" t="s">
        <v>461</v>
      </c>
      <c r="D12" s="391" t="s">
        <v>462</v>
      </c>
      <c r="E12" s="392" t="s">
        <v>463</v>
      </c>
    </row>
    <row r="13" spans="1:5" ht="24">
      <c r="A13" s="388" t="s">
        <v>464</v>
      </c>
      <c r="B13" s="389" t="s">
        <v>465</v>
      </c>
      <c r="C13" s="390" t="s">
        <v>466</v>
      </c>
      <c r="D13" s="391" t="s">
        <v>467</v>
      </c>
      <c r="E13" s="392" t="s">
        <v>468</v>
      </c>
    </row>
    <row r="14" spans="1:5" ht="36">
      <c r="A14" s="388" t="s">
        <v>469</v>
      </c>
      <c r="B14" s="389" t="s">
        <v>465</v>
      </c>
      <c r="C14" s="390" t="s">
        <v>470</v>
      </c>
      <c r="D14" s="391" t="s">
        <v>471</v>
      </c>
      <c r="E14" s="392" t="s">
        <v>472</v>
      </c>
    </row>
    <row r="15" spans="1:5" ht="24">
      <c r="A15" s="388" t="s">
        <v>473</v>
      </c>
      <c r="B15" s="389" t="s">
        <v>465</v>
      </c>
      <c r="C15" s="390" t="s">
        <v>474</v>
      </c>
      <c r="D15" s="391" t="s">
        <v>475</v>
      </c>
      <c r="E15" s="392" t="s">
        <v>476</v>
      </c>
    </row>
    <row r="18" spans="1:5" ht="13.5" thickBot="1"/>
    <row r="19" spans="1:5" ht="24.75" thickTop="1" thickBot="1">
      <c r="A19" s="439" t="s">
        <v>501</v>
      </c>
      <c r="B19" s="441"/>
      <c r="C19" s="441"/>
      <c r="D19" s="441"/>
      <c r="E19" s="442"/>
    </row>
    <row r="20" spans="1:5" ht="13.5" thickTop="1"/>
    <row r="21" spans="1:5">
      <c r="A21" s="370" t="s">
        <v>429</v>
      </c>
      <c r="B21" s="371" t="s">
        <v>478</v>
      </c>
      <c r="C21" s="372" t="s">
        <v>479</v>
      </c>
      <c r="D21" s="373" t="s">
        <v>480</v>
      </c>
      <c r="E21" s="374" t="s">
        <v>481</v>
      </c>
    </row>
    <row r="22" spans="1:5" ht="48">
      <c r="A22" s="375" t="s">
        <v>434</v>
      </c>
      <c r="B22" s="376" t="s">
        <v>482</v>
      </c>
      <c r="C22" s="376" t="s">
        <v>436</v>
      </c>
      <c r="D22" s="376" t="s">
        <v>437</v>
      </c>
      <c r="E22" s="393" t="s">
        <v>438</v>
      </c>
    </row>
    <row r="23" spans="1:5">
      <c r="A23" s="380"/>
      <c r="B23" s="381"/>
      <c r="C23" s="381"/>
      <c r="D23" s="381"/>
      <c r="E23" s="394"/>
    </row>
    <row r="24" spans="1:5">
      <c r="A24" s="383" t="s">
        <v>483</v>
      </c>
      <c r="B24" s="371" t="s">
        <v>478</v>
      </c>
      <c r="C24" s="372" t="s">
        <v>484</v>
      </c>
      <c r="D24" s="373" t="s">
        <v>480</v>
      </c>
      <c r="E24" s="374" t="s">
        <v>481</v>
      </c>
    </row>
    <row r="25" spans="1:5" ht="24">
      <c r="A25" s="388" t="s">
        <v>485</v>
      </c>
      <c r="B25" s="389" t="s">
        <v>441</v>
      </c>
      <c r="C25" s="389" t="s">
        <v>486</v>
      </c>
      <c r="D25" s="389" t="s">
        <v>486</v>
      </c>
      <c r="E25" s="395" t="s">
        <v>750</v>
      </c>
    </row>
    <row r="26" spans="1:5" ht="48">
      <c r="A26" s="388" t="s">
        <v>487</v>
      </c>
      <c r="B26" s="389" t="s">
        <v>441</v>
      </c>
      <c r="C26" s="389" t="s">
        <v>486</v>
      </c>
      <c r="D26" s="389" t="s">
        <v>486</v>
      </c>
      <c r="E26" s="395" t="s">
        <v>750</v>
      </c>
    </row>
    <row r="27" spans="1:5" ht="36">
      <c r="A27" s="388" t="s">
        <v>488</v>
      </c>
      <c r="B27" s="389" t="s">
        <v>441</v>
      </c>
      <c r="C27" s="389" t="s">
        <v>486</v>
      </c>
      <c r="D27" s="389" t="s">
        <v>751</v>
      </c>
      <c r="E27" s="395" t="s">
        <v>752</v>
      </c>
    </row>
    <row r="28" spans="1:5">
      <c r="A28" s="380"/>
      <c r="B28" s="381"/>
      <c r="C28" s="381"/>
      <c r="D28" s="381"/>
      <c r="E28" s="394"/>
    </row>
    <row r="29" spans="1:5">
      <c r="A29" s="383" t="s">
        <v>489</v>
      </c>
      <c r="B29" s="371" t="s">
        <v>478</v>
      </c>
      <c r="C29" s="372" t="s">
        <v>484</v>
      </c>
      <c r="D29" s="373" t="s">
        <v>480</v>
      </c>
      <c r="E29" s="374" t="s">
        <v>481</v>
      </c>
    </row>
    <row r="30" spans="1:5" ht="36">
      <c r="A30" s="388" t="s">
        <v>490</v>
      </c>
      <c r="B30" s="389" t="s">
        <v>441</v>
      </c>
      <c r="C30" s="389" t="s">
        <v>491</v>
      </c>
      <c r="D30" s="389" t="s">
        <v>492</v>
      </c>
      <c r="E30" s="395" t="s">
        <v>493</v>
      </c>
    </row>
    <row r="31" spans="1:5" ht="48">
      <c r="A31" s="388" t="s">
        <v>494</v>
      </c>
      <c r="B31" s="389" t="s">
        <v>441</v>
      </c>
      <c r="C31" s="396" t="s">
        <v>495</v>
      </c>
      <c r="D31" s="396" t="s">
        <v>496</v>
      </c>
      <c r="E31" s="397" t="s">
        <v>497</v>
      </c>
    </row>
    <row r="32" spans="1:5" ht="48">
      <c r="A32" s="388" t="s">
        <v>498</v>
      </c>
      <c r="B32" s="389" t="s">
        <v>499</v>
      </c>
      <c r="C32" s="389" t="s">
        <v>499</v>
      </c>
      <c r="D32" s="389" t="s">
        <v>499</v>
      </c>
      <c r="E32" s="397" t="s">
        <v>500</v>
      </c>
    </row>
    <row r="35" spans="1:5" ht="13.5" thickBot="1"/>
    <row r="36" spans="1:5" ht="24.75" thickTop="1" thickBot="1">
      <c r="A36" s="439" t="s">
        <v>514</v>
      </c>
      <c r="B36" s="441"/>
      <c r="C36" s="441"/>
      <c r="D36" s="441"/>
      <c r="E36" s="442"/>
    </row>
    <row r="37" spans="1:5" ht="14.25" thickTop="1" thickBot="1"/>
    <row r="38" spans="1:5" ht="25.5">
      <c r="A38" s="398" t="s">
        <v>502</v>
      </c>
      <c r="B38" s="399" t="s">
        <v>503</v>
      </c>
      <c r="C38" s="399" t="s">
        <v>504</v>
      </c>
      <c r="D38" s="399" t="s">
        <v>505</v>
      </c>
      <c r="E38" s="400" t="s">
        <v>506</v>
      </c>
    </row>
    <row r="39" spans="1:5" ht="25.5">
      <c r="A39" s="401" t="s">
        <v>507</v>
      </c>
      <c r="B39" s="402" t="s">
        <v>508</v>
      </c>
      <c r="C39" s="402"/>
      <c r="D39" s="402"/>
      <c r="E39" s="403"/>
    </row>
    <row r="40" spans="1:5" ht="51">
      <c r="A40" s="401" t="s">
        <v>513</v>
      </c>
      <c r="B40" s="402" t="s">
        <v>508</v>
      </c>
      <c r="C40" s="402" t="s">
        <v>508</v>
      </c>
      <c r="D40" s="402"/>
      <c r="E40" s="403"/>
    </row>
    <row r="41" spans="1:5">
      <c r="A41" s="401"/>
      <c r="B41" s="402"/>
      <c r="C41" s="402"/>
      <c r="D41" s="402"/>
      <c r="E41" s="403"/>
    </row>
    <row r="42" spans="1:5">
      <c r="A42" s="401" t="s">
        <v>509</v>
      </c>
      <c r="B42" s="402" t="s">
        <v>508</v>
      </c>
      <c r="C42" s="402" t="s">
        <v>508</v>
      </c>
      <c r="D42" s="402" t="s">
        <v>508</v>
      </c>
      <c r="E42" s="403"/>
    </row>
    <row r="43" spans="1:5" ht="51">
      <c r="A43" s="401" t="s">
        <v>510</v>
      </c>
      <c r="B43" s="402" t="s">
        <v>508</v>
      </c>
      <c r="C43" s="402" t="s">
        <v>508</v>
      </c>
      <c r="D43" s="402" t="s">
        <v>508</v>
      </c>
      <c r="E43" s="403" t="s">
        <v>508</v>
      </c>
    </row>
    <row r="44" spans="1:5">
      <c r="A44" s="401"/>
      <c r="B44" s="402"/>
      <c r="C44" s="402"/>
      <c r="D44" s="402"/>
      <c r="E44" s="403"/>
    </row>
    <row r="45" spans="1:5" ht="25.5">
      <c r="A45" s="401" t="s">
        <v>511</v>
      </c>
      <c r="B45" s="402" t="s">
        <v>508</v>
      </c>
      <c r="C45" s="402"/>
      <c r="D45" s="402"/>
      <c r="E45" s="403"/>
    </row>
    <row r="46" spans="1:5" ht="51.75" thickBot="1">
      <c r="A46" s="404" t="s">
        <v>512</v>
      </c>
      <c r="B46" s="405" t="s">
        <v>508</v>
      </c>
      <c r="C46" s="405" t="s">
        <v>508</v>
      </c>
      <c r="D46" s="405"/>
      <c r="E46" s="406"/>
    </row>
    <row r="49" spans="1:3" ht="13.5" thickBot="1"/>
    <row r="50" spans="1:3" ht="24.75" thickTop="1" thickBot="1">
      <c r="A50" s="439" t="s">
        <v>523</v>
      </c>
      <c r="B50" s="443"/>
      <c r="C50" s="443"/>
    </row>
    <row r="51" spans="1:3" ht="14.25" thickTop="1" thickBot="1"/>
    <row r="52" spans="1:3">
      <c r="A52" s="407"/>
      <c r="B52" s="408" t="s">
        <v>516</v>
      </c>
      <c r="C52" s="409" t="s">
        <v>517</v>
      </c>
    </row>
    <row r="53" spans="1:3" ht="25.5">
      <c r="A53" s="410" t="s">
        <v>518</v>
      </c>
      <c r="B53" s="411"/>
      <c r="C53" s="412"/>
    </row>
    <row r="54" spans="1:3" ht="25.5">
      <c r="A54" s="413" t="s">
        <v>519</v>
      </c>
      <c r="B54" s="411" t="s">
        <v>753</v>
      </c>
      <c r="C54" s="412" t="s">
        <v>753</v>
      </c>
    </row>
    <row r="55" spans="1:3">
      <c r="A55" s="413"/>
      <c r="B55" s="411" t="s">
        <v>754</v>
      </c>
      <c r="C55" s="412" t="s">
        <v>754</v>
      </c>
    </row>
    <row r="56" spans="1:3">
      <c r="A56" s="413"/>
      <c r="B56" s="411" t="s">
        <v>755</v>
      </c>
      <c r="C56" s="412" t="s">
        <v>755</v>
      </c>
    </row>
    <row r="57" spans="1:3" ht="3.75" customHeight="1">
      <c r="A57" s="413"/>
      <c r="B57" s="411"/>
      <c r="C57" s="412"/>
    </row>
    <row r="58" spans="1:3" ht="25.5">
      <c r="A58" s="413" t="s">
        <v>520</v>
      </c>
      <c r="B58" s="411" t="s">
        <v>756</v>
      </c>
      <c r="C58" s="412" t="s">
        <v>757</v>
      </c>
    </row>
    <row r="59" spans="1:3" ht="25.5">
      <c r="A59" s="413"/>
      <c r="B59" s="411" t="s">
        <v>758</v>
      </c>
      <c r="C59" s="412" t="s">
        <v>758</v>
      </c>
    </row>
    <row r="60" spans="1:3" ht="38.25">
      <c r="A60" s="413"/>
      <c r="B60" s="411" t="s">
        <v>759</v>
      </c>
      <c r="C60" s="412" t="s">
        <v>759</v>
      </c>
    </row>
    <row r="61" spans="1:3" ht="3.75" customHeight="1">
      <c r="A61" s="413"/>
      <c r="B61" s="411"/>
      <c r="C61" s="412"/>
    </row>
    <row r="62" spans="1:3" ht="25.5">
      <c r="A62" s="413" t="s">
        <v>521</v>
      </c>
      <c r="B62" s="411" t="s">
        <v>760</v>
      </c>
      <c r="C62" s="412" t="s">
        <v>761</v>
      </c>
    </row>
    <row r="63" spans="1:3" ht="25.5">
      <c r="A63" s="414"/>
      <c r="B63" s="411" t="s">
        <v>762</v>
      </c>
      <c r="C63" s="412" t="s">
        <v>762</v>
      </c>
    </row>
    <row r="64" spans="1:3" ht="39" thickBot="1">
      <c r="A64" s="415"/>
      <c r="B64" s="416" t="s">
        <v>759</v>
      </c>
      <c r="C64" s="417" t="s">
        <v>759</v>
      </c>
    </row>
    <row r="67" spans="1:2" ht="13.5" thickBot="1"/>
    <row r="68" spans="1:2" ht="24.75" thickTop="1" thickBot="1">
      <c r="A68" s="439" t="s">
        <v>524</v>
      </c>
      <c r="B68" s="440"/>
    </row>
    <row r="69" spans="1:2" ht="14.25" thickTop="1" thickBot="1"/>
    <row r="70" spans="1:2">
      <c r="A70" s="407"/>
      <c r="B70" s="409" t="s">
        <v>296</v>
      </c>
    </row>
    <row r="71" spans="1:2" ht="25.5">
      <c r="A71" s="410" t="s">
        <v>525</v>
      </c>
      <c r="B71" s="412" t="s">
        <v>528</v>
      </c>
    </row>
    <row r="72" spans="1:2" ht="25.5">
      <c r="A72" s="410" t="s">
        <v>526</v>
      </c>
      <c r="B72" s="412" t="s">
        <v>529</v>
      </c>
    </row>
    <row r="73" spans="1:2" ht="26.25" thickBot="1">
      <c r="A73" s="418" t="s">
        <v>527</v>
      </c>
      <c r="B73" s="417" t="s">
        <v>530</v>
      </c>
    </row>
    <row r="75" spans="1:2" ht="3.75" customHeight="1"/>
  </sheetData>
  <mergeCells count="5">
    <mergeCell ref="A68:B68"/>
    <mergeCell ref="A2:E2"/>
    <mergeCell ref="A19:E19"/>
    <mergeCell ref="A36:E36"/>
    <mergeCell ref="A50:C50"/>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C27"/>
  <sheetViews>
    <sheetView zoomScaleNormal="100" workbookViewId="0">
      <selection activeCell="B10" sqref="B10"/>
    </sheetView>
  </sheetViews>
  <sheetFormatPr baseColWidth="10" defaultColWidth="11.42578125" defaultRowHeight="21" customHeight="1"/>
  <cols>
    <col min="1" max="1" width="4.85546875" style="29" customWidth="1"/>
    <col min="2" max="2" width="100.7109375" style="29" customWidth="1"/>
    <col min="3" max="3" width="5" style="29" customWidth="1"/>
    <col min="4" max="16384" width="11.42578125" style="29"/>
  </cols>
  <sheetData>
    <row r="1" spans="1:3" ht="53.25" customHeight="1">
      <c r="A1" s="444" t="s">
        <v>251</v>
      </c>
      <c r="B1" s="445"/>
    </row>
    <row r="3" spans="1:3" ht="30">
      <c r="B3" s="140" t="s">
        <v>683</v>
      </c>
      <c r="C3" s="93"/>
    </row>
    <row r="4" spans="1:3" ht="30">
      <c r="B4" s="140" t="s">
        <v>684</v>
      </c>
    </row>
    <row r="5" spans="1:3" ht="21" customHeight="1">
      <c r="B5" s="141"/>
    </row>
    <row r="6" spans="1:3" ht="21" customHeight="1">
      <c r="B6" s="140" t="s">
        <v>252</v>
      </c>
    </row>
    <row r="7" spans="1:3" ht="60">
      <c r="B7" s="140" t="s">
        <v>254</v>
      </c>
    </row>
    <row r="8" spans="1:3" ht="60">
      <c r="B8" s="140" t="s">
        <v>255</v>
      </c>
    </row>
    <row r="9" spans="1:3" ht="45">
      <c r="B9" s="140" t="s">
        <v>253</v>
      </c>
    </row>
    <row r="10" spans="1:3" ht="21" customHeight="1">
      <c r="B10" s="140"/>
    </row>
    <row r="11" spans="1:3" ht="21" customHeight="1">
      <c r="B11" s="140"/>
    </row>
    <row r="12" spans="1:3" ht="21" customHeight="1">
      <c r="B12" s="140"/>
    </row>
    <row r="13" spans="1:3" ht="21" customHeight="1">
      <c r="B13" s="140"/>
    </row>
    <row r="14" spans="1:3" ht="21" customHeight="1">
      <c r="B14" s="140"/>
    </row>
    <row r="15" spans="1:3" ht="21" customHeight="1">
      <c r="B15" s="140"/>
    </row>
    <row r="16" spans="1:3" ht="21" customHeight="1">
      <c r="B16" s="140"/>
    </row>
    <row r="17" spans="2:2" ht="21" customHeight="1">
      <c r="B17" s="140"/>
    </row>
    <row r="18" spans="2:2" ht="21" customHeight="1">
      <c r="B18" s="140"/>
    </row>
    <row r="19" spans="2:2" ht="21" customHeight="1">
      <c r="B19" s="140"/>
    </row>
    <row r="20" spans="2:2" ht="21" customHeight="1">
      <c r="B20" s="140"/>
    </row>
    <row r="21" spans="2:2" ht="21" customHeight="1">
      <c r="B21" s="140"/>
    </row>
    <row r="22" spans="2:2" ht="21" customHeight="1">
      <c r="B22" s="140"/>
    </row>
    <row r="23" spans="2:2" ht="21" customHeight="1">
      <c r="B23" s="140"/>
    </row>
    <row r="24" spans="2:2" ht="21" customHeight="1">
      <c r="B24" s="140"/>
    </row>
    <row r="25" spans="2:2" ht="21" customHeight="1">
      <c r="B25" s="140"/>
    </row>
    <row r="27" spans="2:2" ht="21" customHeight="1">
      <c r="B27" s="34"/>
    </row>
  </sheetData>
  <sortState ref="B3">
    <sortCondition ref="B3"/>
  </sortState>
  <mergeCells count="1">
    <mergeCell ref="A1:B1"/>
  </mergeCells>
  <printOptions horizontalCentered="1"/>
  <pageMargins left="0.78749999999999998" right="0.39374999999999999" top="0.39374999999999999" bottom="0.78749999999999998" header="0.51180555555555551" footer="0.39374999999999999"/>
  <pageSetup paperSize="9" scale="78" fitToHeight="0" orientation="portrait" r:id="rId1"/>
  <headerFooter alignWithMargins="0">
    <oddFooter>&amp;L&amp;"Arial,Standard"Gedruckt am: &amp;D&amp;C&amp;"Arial,Standard"&amp;F / 
&amp;A&amp;R&amp;"Arial,Standard"Seite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105</vt:i4>
      </vt:variant>
    </vt:vector>
  </HeadingPairs>
  <TitlesOfParts>
    <vt:vector size="116" baseType="lpstr">
      <vt:lpstr>Deckblatt</vt:lpstr>
      <vt:lpstr>Ergebnisse</vt:lpstr>
      <vt:lpstr>Informationssicherheit</vt:lpstr>
      <vt:lpstr>Anbindung Dritter (23)</vt:lpstr>
      <vt:lpstr>Prototypenschutz (25)</vt:lpstr>
      <vt:lpstr>Datenschutz (24)</vt:lpstr>
      <vt:lpstr>KPIs</vt:lpstr>
      <vt:lpstr>Hinweise</vt:lpstr>
      <vt:lpstr>Glossar</vt:lpstr>
      <vt:lpstr>Lizenz</vt:lpstr>
      <vt:lpstr>Änderungshistorie</vt:lpstr>
      <vt:lpstr>Ergebnisse!_Toc204394987_2</vt:lpstr>
      <vt:lpstr>Ergebnisse!_Toc204394988_2</vt:lpstr>
      <vt:lpstr>Ergebnisse!_Toc204394989_2</vt:lpstr>
      <vt:lpstr>Ergebnisse!_Toc204394991_2</vt:lpstr>
      <vt:lpstr>Ergebnisse!_Toc204394992_2</vt:lpstr>
      <vt:lpstr>Ergebnisse!_Toc204394993_2</vt:lpstr>
      <vt:lpstr>Ergebnisse!_Toc204394994_2</vt:lpstr>
      <vt:lpstr>Ergebnisse!_Toc204394995_2</vt:lpstr>
      <vt:lpstr>Ergebnisse!_Toc204394996_2</vt:lpstr>
      <vt:lpstr>Ergebnisse!_Toc204394997_2</vt:lpstr>
      <vt:lpstr>Ergebnisse!_Toc204394998_2</vt:lpstr>
      <vt:lpstr>Ergebnisse!_Toc204395001_2</vt:lpstr>
      <vt:lpstr>Ergebnisse!_Toc204395003_2</vt:lpstr>
      <vt:lpstr>Ergebnisse!_Toc204395008_2</vt:lpstr>
      <vt:lpstr>Ergebnisse!_Toc204395009_2</vt:lpstr>
      <vt:lpstr>Ergebnisse!_Toc204395010_2</vt:lpstr>
      <vt:lpstr>Ergebnisse!_Toc204395012_2</vt:lpstr>
      <vt:lpstr>Ergebnisse!_Toc204395014_2</vt:lpstr>
      <vt:lpstr>Ergebnisse!_Toc204395015_2</vt:lpstr>
      <vt:lpstr>Ergebnisse!_Toc204395016_2</vt:lpstr>
      <vt:lpstr>Ergebnisse!_Toc204395019_2</vt:lpstr>
      <vt:lpstr>Ergebnisse!_Toc204395021_2</vt:lpstr>
      <vt:lpstr>Control1.1</vt:lpstr>
      <vt:lpstr>Control1.2</vt:lpstr>
      <vt:lpstr>Control1.3</vt:lpstr>
      <vt:lpstr>Control10.1</vt:lpstr>
      <vt:lpstr>'Anbindung Dritter (23)'!Control11.1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Control13.1</vt:lpstr>
      <vt:lpstr>Control13.2</vt:lpstr>
      <vt:lpstr>'Anbindung Dritter (23)'!Control13.3</vt:lpstr>
      <vt:lpstr>Control13.3</vt:lpstr>
      <vt:lpstr>Control13.4</vt:lpstr>
      <vt:lpstr>Control13.5</vt:lpstr>
      <vt:lpstr>Control14.1</vt:lpstr>
      <vt:lpstr>Control14.2</vt:lpstr>
      <vt:lpstr>Control14.3</vt:lpstr>
      <vt:lpstr>Control15.1</vt:lpstr>
      <vt:lpstr>Control15.2</vt:lpstr>
      <vt:lpstr>Control16.1</vt:lpstr>
      <vt:lpstr>Control16.2</vt:lpstr>
      <vt:lpstr>Control17.1</vt:lpstr>
      <vt:lpstr>Control18.1</vt:lpstr>
      <vt:lpstr>Control18.2</vt:lpstr>
      <vt:lpstr>Control18.3</vt:lpstr>
      <vt:lpstr>Control18.4</vt:lpstr>
      <vt:lpstr>Control23.11.1</vt:lpstr>
      <vt:lpstr>Control23.13.3</vt:lpstr>
      <vt:lpstr>Control23.7.2</vt:lpstr>
      <vt:lpstr>Control23.9.2</vt:lpstr>
      <vt:lpstr>Control5.1</vt:lpstr>
      <vt:lpstr>Control6.1</vt:lpstr>
      <vt:lpstr>Control6.2</vt:lpstr>
      <vt:lpstr>Control6.3</vt:lpstr>
      <vt:lpstr>Control7.1</vt:lpstr>
      <vt:lpstr>'Anbindung Dritter (23)'!Control7.2</vt:lpstr>
      <vt:lpstr>Control7.2</vt:lpstr>
      <vt:lpstr>Control8.1</vt:lpstr>
      <vt:lpstr>Control8.2</vt:lpstr>
      <vt:lpstr>Control8.3</vt:lpstr>
      <vt:lpstr>Control9.1</vt:lpstr>
      <vt:lpstr>'Anbindung Dritter (23)'!Control9.2</vt:lpstr>
      <vt:lpstr>Control9.2</vt:lpstr>
      <vt:lpstr>Control9.3</vt:lpstr>
      <vt:lpstr>Control9.4</vt:lpstr>
      <vt:lpstr>Control9.5</vt:lpstr>
      <vt:lpstr>'Anbindung Dritter (23)'!Druckbereich</vt:lpstr>
      <vt:lpstr>Änderungshistorie!Druckbereich</vt:lpstr>
      <vt:lpstr>'Datenschutz (24)'!Druckbereich</vt:lpstr>
      <vt:lpstr>Deckblatt!Druckbereich</vt:lpstr>
      <vt:lpstr>Ergebnisse!Druckbereich</vt:lpstr>
      <vt:lpstr>Glossar!Druckbereich</vt:lpstr>
      <vt:lpstr>Informationssicherheit!Druckbereich</vt:lpstr>
      <vt:lpstr>Lizenz!Druckbereich</vt:lpstr>
      <vt:lpstr>'Prototypenschutz (25)'!Druckbereich</vt:lpstr>
      <vt:lpstr>Änderungshistorie!Druckbereich_Änderungshistorie</vt:lpstr>
      <vt:lpstr>Deckblatt!Druckbereich_Deckblatt</vt:lpstr>
      <vt:lpstr>Ergebnisse!Druckbereich_Ergebnisse</vt:lpstr>
      <vt:lpstr>'Anbindung Dritter (23)'!Druckbereich_Fragen</vt:lpstr>
      <vt:lpstr>Informationssicherheit!Druckbereich_Fragen</vt:lpstr>
      <vt:lpstr>Glossar!Druckbereich_Lizenz</vt:lpstr>
      <vt:lpstr>Lizenz!Druckbereich_Lizenz</vt:lpstr>
      <vt:lpstr>'Prototypenschutz (25)'!Drucktitel</vt:lpstr>
      <vt:lpstr>'Anbindung Dritter (23)'!Drucktitel_Fragen</vt:lpstr>
      <vt:lpstr>Informationssicherheit!Drucktitel_Fragen</vt:lpstr>
      <vt:lpstr>KPI_12.1</vt:lpstr>
      <vt:lpstr>KPI_12.3</vt:lpstr>
      <vt:lpstr>KPI_12.4</vt:lpstr>
      <vt:lpstr>KPI_12.7</vt:lpstr>
      <vt:lpstr>KPI_16.2</vt:lpstr>
      <vt:lpstr>KPI_7.2</vt:lpstr>
      <vt:lpstr>KPI_9.2</vt:lpstr>
      <vt:lpstr>'Datenschutz (24)'!Print_Area</vt:lpstr>
      <vt:lpstr>'Datenschutz (24)'!Print_Titles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Eschenlohr, Christian</cp:lastModifiedBy>
  <cp:lastPrinted>2017-01-10T11:56:47Z</cp:lastPrinted>
  <dcterms:created xsi:type="dcterms:W3CDTF">2010-07-27T12:46:25Z</dcterms:created>
  <dcterms:modified xsi:type="dcterms:W3CDTF">2017-01-12T14:18:01Z</dcterms:modified>
</cp:coreProperties>
</file>