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codeName="ThisWorkbook" autoCompressPictures="0" defaultThemeVersion="124226"/>
  <mc:AlternateContent xmlns:mc="http://schemas.openxmlformats.org/markup-compatibility/2006">
    <mc:Choice Requires="x15">
      <x15ac:absPath xmlns:x15ac="http://schemas.microsoft.com/office/spreadsheetml/2010/11/ac" url="https://enxa-my.sharepoint.com/personal/pierre-alexis_delaunay_enx_com/Documents/Documents/Projects/TISAX/ISA6_TRANSLATION/DE/"/>
    </mc:Choice>
  </mc:AlternateContent>
  <xr:revisionPtr revIDLastSave="22" documentId="14_{C57FE03C-FA84-DC45-AEFD-9C4ACDA7741B}" xr6:coauthVersionLast="47" xr6:coauthVersionMax="47" xr10:uidLastSave="{BF43464D-5647-6C47-823C-D38F44DB020A}"/>
  <bookViews>
    <workbookView xWindow="-35860" yWindow="-28300" windowWidth="51200" windowHeight="28300" tabRatio="755" xr2:uid="{00000000-000D-0000-FFFF-FFFF00000000}"/>
  </bookViews>
  <sheets>
    <sheet name="Willkommen" sheetId="88" r:id="rId1"/>
    <sheet name="Deckblatt" sheetId="71" r:id="rId2"/>
    <sheet name="Reifegrade" sheetId="87" r:id="rId3"/>
    <sheet name="Definitionen" sheetId="86" r:id="rId4"/>
    <sheet name="Informationssicherheit" sheetId="56" r:id="rId5"/>
    <sheet name="Prototypenschutz" sheetId="76" r:id="rId6"/>
    <sheet name="Datenschutz" sheetId="91" r:id="rId7"/>
    <sheet name="Ergebnisse" sheetId="75" r:id="rId8"/>
    <sheet name="Beispiele für KPIs" sheetId="89" r:id="rId9"/>
    <sheet name="Lizenz" sheetId="84" r:id="rId10"/>
    <sheet name="Änderungshistorie" sheetId="90" r:id="rId11"/>
  </sheets>
  <definedNames>
    <definedName name="_xlnm._FilterDatabase" localSheetId="4" hidden="1">Informationssicherheit!$A$2:$AB$66</definedName>
    <definedName name="_xlnm._FilterDatabase" localSheetId="5" hidden="1">Prototypenschutz!$A$2:$Z$30</definedName>
    <definedName name="Classification_level" localSheetId="10">#REF!</definedName>
    <definedName name="Classification_level" localSheetId="3">#REF!</definedName>
    <definedName name="Classification_level" localSheetId="7">#REF!</definedName>
    <definedName name="Classification_level" localSheetId="4">#REF!</definedName>
    <definedName name="Classification_level" localSheetId="5">#REF!</definedName>
    <definedName name="Classification_level" localSheetId="2">#REF!</definedName>
    <definedName name="Classification_level">#REF!</definedName>
    <definedName name="Control1.1">#REF!</definedName>
    <definedName name="Control1.2">#REF!</definedName>
    <definedName name="Control1.3">#REF!</definedName>
    <definedName name="Control10.1">#REF!</definedName>
    <definedName name="Control11.1">#REF!</definedName>
    <definedName name="Control11.2">#REF!</definedName>
    <definedName name="Control11.3">#REF!</definedName>
    <definedName name="Control11.4">#REF!</definedName>
    <definedName name="Control12.1">#REF!</definedName>
    <definedName name="Control12.2">#REF!</definedName>
    <definedName name="Control12.3">#REF!</definedName>
    <definedName name="Control12.4">#REF!</definedName>
    <definedName name="Control12.5">#REF!</definedName>
    <definedName name="Control12.6">#REF!</definedName>
    <definedName name="Control12.7">#REF!</definedName>
    <definedName name="Control12.8">#REF!</definedName>
    <definedName name="Control12.9">#REF!</definedName>
    <definedName name="Control13.1">#REF!</definedName>
    <definedName name="Control13.2">#REF!</definedName>
    <definedName name="Control13.3">#REF!</definedName>
    <definedName name="Control13.4">#REF!</definedName>
    <definedName name="Control13.5">#REF!</definedName>
    <definedName name="Control14.1">#REF!</definedName>
    <definedName name="Control14.2">#REF!</definedName>
    <definedName name="Control14.3">#REF!</definedName>
    <definedName name="Control14.4">#REF!</definedName>
    <definedName name="Control15.1">#REF!</definedName>
    <definedName name="Control15.2">#REF!</definedName>
    <definedName name="Control16.1">#REF!</definedName>
    <definedName name="Control16.2">#REF!</definedName>
    <definedName name="Control17.1">#REF!</definedName>
    <definedName name="Control18.1">#REF!</definedName>
    <definedName name="Control18.2">#REF!</definedName>
    <definedName name="Control18.3">#REF!</definedName>
    <definedName name="Control18.4">#REF!</definedName>
    <definedName name="Control23.11.1" localSheetId="10">#REF!</definedName>
    <definedName name="Control23.11.1" localSheetId="6">#REF!</definedName>
    <definedName name="Control23.11.1" localSheetId="3">#REF!</definedName>
    <definedName name="Control23.11.1" localSheetId="7">#REF!</definedName>
    <definedName name="Control23.11.1" localSheetId="4">#REF!</definedName>
    <definedName name="Control23.11.1" localSheetId="5">#REF!</definedName>
    <definedName name="Control23.11.1" localSheetId="2">#REF!</definedName>
    <definedName name="Control23.11.1">#REF!</definedName>
    <definedName name="Control23.13.3" localSheetId="10">#REF!</definedName>
    <definedName name="Control23.13.3" localSheetId="6">#REF!</definedName>
    <definedName name="Control23.13.3" localSheetId="3">#REF!</definedName>
    <definedName name="Control23.13.3" localSheetId="7">#REF!</definedName>
    <definedName name="Control23.13.3" localSheetId="4">#REF!</definedName>
    <definedName name="Control23.13.3" localSheetId="5">#REF!</definedName>
    <definedName name="Control23.13.3" localSheetId="2">#REF!</definedName>
    <definedName name="Control23.13.3">#REF!</definedName>
    <definedName name="Control23.7.2" localSheetId="10">#REF!</definedName>
    <definedName name="Control23.7.2" localSheetId="6">#REF!</definedName>
    <definedName name="Control23.7.2" localSheetId="3">#REF!</definedName>
    <definedName name="Control23.7.2" localSheetId="7">#REF!</definedName>
    <definedName name="Control23.7.2" localSheetId="4">#REF!</definedName>
    <definedName name="Control23.7.2" localSheetId="5">#REF!</definedName>
    <definedName name="Control23.7.2" localSheetId="2">#REF!</definedName>
    <definedName name="Control23.7.2">#REF!</definedName>
    <definedName name="Control23.9.2" localSheetId="10">#REF!</definedName>
    <definedName name="Control23.9.2" localSheetId="6">#REF!</definedName>
    <definedName name="Control23.9.2" localSheetId="3">#REF!</definedName>
    <definedName name="Control23.9.2" localSheetId="7">#REF!</definedName>
    <definedName name="Control23.9.2" localSheetId="4">#REF!</definedName>
    <definedName name="Control23.9.2" localSheetId="5">#REF!</definedName>
    <definedName name="Control23.9.2" localSheetId="2">#REF!</definedName>
    <definedName name="Control23.9.2">#REF!</definedName>
    <definedName name="Control5.1">#REF!</definedName>
    <definedName name="Control6.1">#REF!</definedName>
    <definedName name="Control6.2">#REF!</definedName>
    <definedName name="Control6.3">#REF!</definedName>
    <definedName name="Control6.4">#REF!</definedName>
    <definedName name="Control7.1">#REF!</definedName>
    <definedName name="Control7.2">#REF!</definedName>
    <definedName name="Control8.1">#REF!</definedName>
    <definedName name="Control8.2">#REF!</definedName>
    <definedName name="Control8.3">#REF!</definedName>
    <definedName name="Control8.4">#REF!</definedName>
    <definedName name="Control9.1">#REF!</definedName>
    <definedName name="Control9.2">#REF!</definedName>
    <definedName name="Control9.3">#REF!</definedName>
    <definedName name="Control9.4">#REF!</definedName>
    <definedName name="Control9.5">#REF!</definedName>
    <definedName name="Control9.6">#REF!</definedName>
    <definedName name="er" localSheetId="10">#REF!</definedName>
    <definedName name="er" localSheetId="3">#REF!</definedName>
    <definedName name="er" localSheetId="7">#REF!</definedName>
    <definedName name="er" localSheetId="5">#REF!</definedName>
    <definedName name="er" localSheetId="2">#REF!</definedName>
    <definedName name="er">#REF!</definedName>
    <definedName name="Erl_Anforderungen">#REF!</definedName>
    <definedName name="KPI11.1" localSheetId="10">#REF!</definedName>
    <definedName name="KPI11.1" localSheetId="6">#REF!</definedName>
    <definedName name="KPI11.1" localSheetId="3">#REF!</definedName>
    <definedName name="KPI11.1" localSheetId="7">#REF!</definedName>
    <definedName name="KPI11.1" localSheetId="4">#REF!</definedName>
    <definedName name="KPI11.1" localSheetId="5">#REF!</definedName>
    <definedName name="KPI11.1" localSheetId="2">#REF!</definedName>
    <definedName name="KPI11.1">#REF!</definedName>
    <definedName name="KPI11.3" localSheetId="10">#REF!</definedName>
    <definedName name="KPI11.3" localSheetId="6">#REF!</definedName>
    <definedName name="KPI11.3" localSheetId="3">#REF!</definedName>
    <definedName name="KPI11.3" localSheetId="7">#REF!</definedName>
    <definedName name="KPI11.3" localSheetId="4">#REF!</definedName>
    <definedName name="KPI11.3" localSheetId="5">#REF!</definedName>
    <definedName name="KPI11.3" localSheetId="2">#REF!</definedName>
    <definedName name="KPI11.3">#REF!</definedName>
    <definedName name="KPI12.5" localSheetId="10">#REF!</definedName>
    <definedName name="KPI12.5" localSheetId="6">#REF!</definedName>
    <definedName name="KPI12.5" localSheetId="3">#REF!</definedName>
    <definedName name="KPI12.5" localSheetId="7">#REF!</definedName>
    <definedName name="KPI12.5" localSheetId="4">#REF!</definedName>
    <definedName name="KPI12.5" localSheetId="5">#REF!</definedName>
    <definedName name="KPI12.5" localSheetId="2">#REF!</definedName>
    <definedName name="KPI12.5">#REF!</definedName>
    <definedName name="KPI12.6" localSheetId="10">#REF!</definedName>
    <definedName name="KPI12.6" localSheetId="6">#REF!</definedName>
    <definedName name="KPI12.6" localSheetId="3">#REF!</definedName>
    <definedName name="KPI12.6" localSheetId="7">#REF!</definedName>
    <definedName name="KPI12.6" localSheetId="4">#REF!</definedName>
    <definedName name="KPI12.6" localSheetId="5">#REF!</definedName>
    <definedName name="KPI12.6" localSheetId="2">#REF!</definedName>
    <definedName name="KPI12.6">#REF!</definedName>
    <definedName name="KPI12.8" localSheetId="10">#REF!</definedName>
    <definedName name="KPI12.8" localSheetId="6">#REF!</definedName>
    <definedName name="KPI12.8" localSheetId="3">#REF!</definedName>
    <definedName name="KPI12.8" localSheetId="7">#REF!</definedName>
    <definedName name="KPI12.8" localSheetId="4">#REF!</definedName>
    <definedName name="KPI12.8" localSheetId="5">#REF!</definedName>
    <definedName name="KPI12.8" localSheetId="2">#REF!</definedName>
    <definedName name="KPI12.8">#REF!</definedName>
    <definedName name="KPI13.2" localSheetId="10">#REF!</definedName>
    <definedName name="KPI13.2" localSheetId="6">#REF!</definedName>
    <definedName name="KPI13.2" localSheetId="3">#REF!</definedName>
    <definedName name="KPI13.2" localSheetId="7">#REF!</definedName>
    <definedName name="KPI13.2" localSheetId="4">#REF!</definedName>
    <definedName name="KPI13.2" localSheetId="5">#REF!</definedName>
    <definedName name="KPI13.2" localSheetId="2">#REF!</definedName>
    <definedName name="KPI13.2">#REF!</definedName>
    <definedName name="KPI13.5" localSheetId="10">#REF!</definedName>
    <definedName name="KPI13.5" localSheetId="6">#REF!</definedName>
    <definedName name="KPI13.5" localSheetId="3">#REF!</definedName>
    <definedName name="KPI13.5" localSheetId="7">#REF!</definedName>
    <definedName name="KPI13.5" localSheetId="4">#REF!</definedName>
    <definedName name="KPI13.5" localSheetId="5">#REF!</definedName>
    <definedName name="KPI13.5" localSheetId="2">#REF!</definedName>
    <definedName name="KPI13.5">#REF!</definedName>
    <definedName name="KPI14.1">#REF!</definedName>
    <definedName name="KPI14.2" localSheetId="10">#REF!</definedName>
    <definedName name="KPI14.2" localSheetId="6">#REF!</definedName>
    <definedName name="KPI14.2" localSheetId="3">#REF!</definedName>
    <definedName name="KPI14.2" localSheetId="7">#REF!</definedName>
    <definedName name="KPI14.2" localSheetId="4">#REF!</definedName>
    <definedName name="KPI14.2" localSheetId="5">#REF!</definedName>
    <definedName name="KPI14.2" localSheetId="2">#REF!</definedName>
    <definedName name="KPI14.2">#REF!</definedName>
    <definedName name="KPI18.4" localSheetId="10">#REF!</definedName>
    <definedName name="KPI18.4" localSheetId="6">#REF!</definedName>
    <definedName name="KPI18.4" localSheetId="3">#REF!</definedName>
    <definedName name="KPI18.4" localSheetId="7">#REF!</definedName>
    <definedName name="KPI18.4" localSheetId="4">#REF!</definedName>
    <definedName name="KPI18.4" localSheetId="5">#REF!</definedName>
    <definedName name="KPI18.4" localSheetId="2">#REF!</definedName>
    <definedName name="KPI18.4">#REF!</definedName>
    <definedName name="KPI5.1" localSheetId="10">#REF!</definedName>
    <definedName name="KPI5.1" localSheetId="6">#REF!</definedName>
    <definedName name="KPI5.1" localSheetId="3">#REF!</definedName>
    <definedName name="KPI5.1" localSheetId="7">#REF!</definedName>
    <definedName name="KPI5.1" localSheetId="4">#REF!</definedName>
    <definedName name="KPI5.1" localSheetId="5">#REF!</definedName>
    <definedName name="KPI5.1" localSheetId="2">#REF!</definedName>
    <definedName name="KPI5.1">#REF!</definedName>
    <definedName name="KPI6.2" localSheetId="10">#REF!</definedName>
    <definedName name="KPI6.2" localSheetId="6">#REF!</definedName>
    <definedName name="KPI6.2" localSheetId="3">#REF!</definedName>
    <definedName name="KPI6.2" localSheetId="7">#REF!</definedName>
    <definedName name="KPI6.2" localSheetId="4">#REF!</definedName>
    <definedName name="KPI6.2" localSheetId="5">#REF!</definedName>
    <definedName name="KPI6.2" localSheetId="2">#REF!</definedName>
    <definedName name="KPI6.2">#REF!</definedName>
    <definedName name="KPI6.3" localSheetId="10">#REF!</definedName>
    <definedName name="KPI6.3" localSheetId="6">#REF!</definedName>
    <definedName name="KPI6.3" localSheetId="3">#REF!</definedName>
    <definedName name="KPI6.3" localSheetId="7">#REF!</definedName>
    <definedName name="KPI6.3" localSheetId="4">#REF!</definedName>
    <definedName name="KPI6.3" localSheetId="5">#REF!</definedName>
    <definedName name="KPI6.3" localSheetId="2">#REF!</definedName>
    <definedName name="KPI6.3">#REF!</definedName>
    <definedName name="Off_Premises_workplace" localSheetId="10">#REF!</definedName>
    <definedName name="Off_Premises_workplace" localSheetId="3">#REF!</definedName>
    <definedName name="Off_Premises_workplace" localSheetId="7">#REF!</definedName>
    <definedName name="Off_Premises_workplace" localSheetId="4">#REF!</definedName>
    <definedName name="Off_Premises_workplace" localSheetId="5">#REF!</definedName>
    <definedName name="Off_Premises_workplace" localSheetId="2">#REF!</definedName>
    <definedName name="Off_Premises_workplace">#REF!</definedName>
    <definedName name="Optics" localSheetId="10">#REF!</definedName>
    <definedName name="Optics" localSheetId="3">#REF!</definedName>
    <definedName name="Optics" localSheetId="7">#REF!</definedName>
    <definedName name="Optics" localSheetId="4">#REF!</definedName>
    <definedName name="Optics" localSheetId="5">#REF!</definedName>
    <definedName name="Optics" localSheetId="2">#REF!</definedName>
    <definedName name="Optics">#REF!</definedName>
    <definedName name="Personnel" localSheetId="10">#REF!</definedName>
    <definedName name="Personnel" localSheetId="3">#REF!</definedName>
    <definedName name="Personnel" localSheetId="7">#REF!</definedName>
    <definedName name="Personnel" localSheetId="4">#REF!</definedName>
    <definedName name="Personnel" localSheetId="5">#REF!</definedName>
    <definedName name="Personnel" localSheetId="2">#REF!</definedName>
    <definedName name="Personnel">#REF!</definedName>
    <definedName name="Protection_class" localSheetId="10">#REF!</definedName>
    <definedName name="Protection_class" localSheetId="3">#REF!</definedName>
    <definedName name="Protection_class" localSheetId="7">#REF!</definedName>
    <definedName name="Protection_class" localSheetId="4">#REF!</definedName>
    <definedName name="Protection_class" localSheetId="5">#REF!</definedName>
    <definedName name="Protection_class" localSheetId="2">#REF!</definedName>
    <definedName name="Protection_class">#REF!</definedName>
    <definedName name="Security_zones" localSheetId="10">#REF!</definedName>
    <definedName name="Security_zones" localSheetId="3">#REF!</definedName>
    <definedName name="Security_zones" localSheetId="7">#REF!</definedName>
    <definedName name="Security_zones" localSheetId="4">#REF!</definedName>
    <definedName name="Security_zones" localSheetId="5">#REF!</definedName>
    <definedName name="Security_zones" localSheetId="2">#REF!</definedName>
    <definedName name="Security_zones">#REF!</definedName>
    <definedName name="VDA_1_1" localSheetId="10">#REF!</definedName>
    <definedName name="VDA_1_1" localSheetId="8">#REF!</definedName>
    <definedName name="VDA_1_1" localSheetId="3">#REF!</definedName>
    <definedName name="VDA_1_1" localSheetId="4">Informationssicherheit!#REF!</definedName>
    <definedName name="VDA_1_1" localSheetId="5">Prototypenschutz!#REF!</definedName>
    <definedName name="VDA_1_1" localSheetId="2">#REF!</definedName>
    <definedName name="VDA_1_1">#REF!</definedName>
    <definedName name="VDA_1_1_1" localSheetId="3">Informationssicherheit!#REF!</definedName>
    <definedName name="VDA_1_1_1" localSheetId="7">Informationssicherheit!#REF!</definedName>
    <definedName name="VDA_1_1_1" localSheetId="5">Prototypenschutz!#REF!</definedName>
    <definedName name="VDA_1_1_1" localSheetId="2">Informationssicherheit!#REF!</definedName>
    <definedName name="VDA_1_1_1">Informationssicherheit!#REF!</definedName>
    <definedName name="VDA_1_2" localSheetId="10">#REF!</definedName>
    <definedName name="VDA_1_2" localSheetId="8">#REF!</definedName>
    <definedName name="VDA_1_2" localSheetId="3">#REF!</definedName>
    <definedName name="VDA_1_2" localSheetId="4">Informationssicherheit!#REF!</definedName>
    <definedName name="VDA_1_2" localSheetId="5">Prototypenschutz!#REF!</definedName>
    <definedName name="VDA_1_2" localSheetId="2">#REF!</definedName>
    <definedName name="VDA_1_2">#REF!</definedName>
    <definedName name="VDA_1_3" localSheetId="10">#REF!</definedName>
    <definedName name="VDA_1_3" localSheetId="8">#REF!</definedName>
    <definedName name="VDA_1_3" localSheetId="3">#REF!</definedName>
    <definedName name="VDA_1_3" localSheetId="4">Informationssicherheit!#REF!</definedName>
    <definedName name="VDA_1_3" localSheetId="5">Prototypenschutz!#REF!</definedName>
    <definedName name="VDA_1_3" localSheetId="2">#REF!</definedName>
    <definedName name="VDA_1_3">#REF!</definedName>
    <definedName name="VDA_10_1" localSheetId="10">#REF!</definedName>
    <definedName name="VDA_10_1" localSheetId="8">#REF!</definedName>
    <definedName name="VDA_10_1" localSheetId="3">#REF!</definedName>
    <definedName name="VDA_10_1" localSheetId="4">Informationssicherheit!#REF!</definedName>
    <definedName name="VDA_10_1" localSheetId="5">Prototypenschutz!#REF!</definedName>
    <definedName name="VDA_10_1" localSheetId="2">#REF!</definedName>
    <definedName name="VDA_10_1">#REF!</definedName>
    <definedName name="VDA_11_1" localSheetId="10">#REF!</definedName>
    <definedName name="VDA_11_1" localSheetId="8">#REF!</definedName>
    <definedName name="VDA_11_1" localSheetId="3">#REF!</definedName>
    <definedName name="VDA_11_1" localSheetId="4">Informationssicherheit!#REF!</definedName>
    <definedName name="VDA_11_1" localSheetId="5">Prototypenschutz!#REF!</definedName>
    <definedName name="VDA_11_1" localSheetId="2">#REF!</definedName>
    <definedName name="VDA_11_1">#REF!</definedName>
    <definedName name="VDA_11_2" localSheetId="10">#REF!</definedName>
    <definedName name="VDA_11_2" localSheetId="8">#REF!</definedName>
    <definedName name="VDA_11_2" localSheetId="3">#REF!</definedName>
    <definedName name="VDA_11_2" localSheetId="4">Informationssicherheit!#REF!</definedName>
    <definedName name="VDA_11_2" localSheetId="5">Prototypenschutz!#REF!</definedName>
    <definedName name="VDA_11_2" localSheetId="2">#REF!</definedName>
    <definedName name="VDA_11_2">#REF!</definedName>
    <definedName name="VDA_11_3" localSheetId="10">#REF!</definedName>
    <definedName name="VDA_11_3" localSheetId="8">#REF!</definedName>
    <definedName name="VDA_11_3" localSheetId="3">#REF!</definedName>
    <definedName name="VDA_11_3" localSheetId="4">Informationssicherheit!#REF!</definedName>
    <definedName name="VDA_11_3" localSheetId="5">Prototypenschutz!#REF!</definedName>
    <definedName name="VDA_11_3" localSheetId="2">#REF!</definedName>
    <definedName name="VDA_11_3">#REF!</definedName>
    <definedName name="VDA_11_4" localSheetId="10">#REF!</definedName>
    <definedName name="VDA_11_4" localSheetId="8">#REF!</definedName>
    <definedName name="VDA_11_4" localSheetId="3">#REF!</definedName>
    <definedName name="VDA_11_4" localSheetId="4">Informationssicherheit!#REF!</definedName>
    <definedName name="VDA_11_4" localSheetId="5">Prototypenschutz!#REF!</definedName>
    <definedName name="VDA_11_4" localSheetId="2">#REF!</definedName>
    <definedName name="VDA_11_4">#REF!</definedName>
    <definedName name="VDA_12_1" localSheetId="10">#REF!</definedName>
    <definedName name="VDA_12_1" localSheetId="8">#REF!</definedName>
    <definedName name="VDA_12_1" localSheetId="3">#REF!</definedName>
    <definedName name="VDA_12_1" localSheetId="4">Informationssicherheit!#REF!</definedName>
    <definedName name="VDA_12_1" localSheetId="5">Prototypenschutz!#REF!</definedName>
    <definedName name="VDA_12_1" localSheetId="2">#REF!</definedName>
    <definedName name="VDA_12_1">#REF!</definedName>
    <definedName name="VDA_12_2" localSheetId="10">#REF!</definedName>
    <definedName name="VDA_12_2" localSheetId="8">#REF!</definedName>
    <definedName name="VDA_12_2" localSheetId="3">#REF!</definedName>
    <definedName name="VDA_12_2" localSheetId="4">Informationssicherheit!#REF!</definedName>
    <definedName name="VDA_12_2" localSheetId="5">Prototypenschutz!#REF!</definedName>
    <definedName name="VDA_12_2" localSheetId="2">#REF!</definedName>
    <definedName name="VDA_12_2">#REF!</definedName>
    <definedName name="VDA_12_3" localSheetId="10">#REF!</definedName>
    <definedName name="VDA_12_3" localSheetId="8">#REF!</definedName>
    <definedName name="VDA_12_3" localSheetId="3">#REF!</definedName>
    <definedName name="VDA_12_3" localSheetId="4">Informationssicherheit!#REF!</definedName>
    <definedName name="VDA_12_3" localSheetId="5">Prototypenschutz!#REF!</definedName>
    <definedName name="VDA_12_3" localSheetId="2">#REF!</definedName>
    <definedName name="VDA_12_3">#REF!</definedName>
    <definedName name="VDA_12_4" localSheetId="10">#REF!</definedName>
    <definedName name="VDA_12_4" localSheetId="8">#REF!</definedName>
    <definedName name="VDA_12_4" localSheetId="3">#REF!</definedName>
    <definedName name="VDA_12_4" localSheetId="4">Informationssicherheit!#REF!</definedName>
    <definedName name="VDA_12_4" localSheetId="5">Prototypenschutz!#REF!</definedName>
    <definedName name="VDA_12_4" localSheetId="2">#REF!</definedName>
    <definedName name="VDA_12_4">#REF!</definedName>
    <definedName name="VDA_12_5" localSheetId="10">#REF!</definedName>
    <definedName name="VDA_12_5" localSheetId="8">#REF!</definedName>
    <definedName name="VDA_12_5" localSheetId="3">#REF!</definedName>
    <definedName name="VDA_12_5" localSheetId="4">Informationssicherheit!#REF!</definedName>
    <definedName name="VDA_12_5" localSheetId="5">Prototypenschutz!#REF!</definedName>
    <definedName name="VDA_12_5" localSheetId="2">#REF!</definedName>
    <definedName name="VDA_12_5">#REF!</definedName>
    <definedName name="VDA_12_6" localSheetId="10">#REF!</definedName>
    <definedName name="VDA_12_6" localSheetId="8">#REF!</definedName>
    <definedName name="VDA_12_6" localSheetId="3">#REF!</definedName>
    <definedName name="VDA_12_6" localSheetId="4">Informationssicherheit!#REF!</definedName>
    <definedName name="VDA_12_6" localSheetId="5">Prototypenschutz!#REF!</definedName>
    <definedName name="VDA_12_6" localSheetId="2">#REF!</definedName>
    <definedName name="VDA_12_6">#REF!</definedName>
    <definedName name="VDA_12_7" localSheetId="10">#REF!</definedName>
    <definedName name="VDA_12_7" localSheetId="8">#REF!</definedName>
    <definedName name="VDA_12_7" localSheetId="3">#REF!</definedName>
    <definedName name="VDA_12_7" localSheetId="4">Informationssicherheit!#REF!</definedName>
    <definedName name="VDA_12_7" localSheetId="5">Prototypenschutz!#REF!</definedName>
    <definedName name="VDA_12_7" localSheetId="2">#REF!</definedName>
    <definedName name="VDA_12_7">#REF!</definedName>
    <definedName name="VDA_12_8" localSheetId="10">#REF!</definedName>
    <definedName name="VDA_12_8" localSheetId="8">#REF!</definedName>
    <definedName name="VDA_12_8" localSheetId="3">#REF!</definedName>
    <definedName name="VDA_12_8" localSheetId="4">Informationssicherheit!#REF!</definedName>
    <definedName name="VDA_12_8" localSheetId="5">Prototypenschutz!#REF!</definedName>
    <definedName name="VDA_12_8" localSheetId="2">#REF!</definedName>
    <definedName name="VDA_12_8">#REF!</definedName>
    <definedName name="VDA_12_9" localSheetId="10">#REF!</definedName>
    <definedName name="VDA_12_9" localSheetId="8">#REF!</definedName>
    <definedName name="VDA_12_9" localSheetId="3">#REF!</definedName>
    <definedName name="VDA_12_9" localSheetId="4">Informationssicherheit!#REF!</definedName>
    <definedName name="VDA_12_9" localSheetId="5">Prototypenschutz!#REF!</definedName>
    <definedName name="VDA_12_9" localSheetId="2">#REF!</definedName>
    <definedName name="VDA_12_9">#REF!</definedName>
    <definedName name="VDA_13_1" localSheetId="10">#REF!</definedName>
    <definedName name="VDA_13_1" localSheetId="8">#REF!</definedName>
    <definedName name="VDA_13_1" localSheetId="3">#REF!</definedName>
    <definedName name="VDA_13_1" localSheetId="4">Informationssicherheit!#REF!</definedName>
    <definedName name="VDA_13_1" localSheetId="5">Prototypenschutz!#REF!</definedName>
    <definedName name="VDA_13_1" localSheetId="2">#REF!</definedName>
    <definedName name="VDA_13_1">#REF!</definedName>
    <definedName name="VDA_13_2" localSheetId="10">#REF!</definedName>
    <definedName name="VDA_13_2" localSheetId="8">#REF!</definedName>
    <definedName name="VDA_13_2" localSheetId="3">#REF!</definedName>
    <definedName name="VDA_13_2" localSheetId="4">Informationssicherheit!#REF!</definedName>
    <definedName name="VDA_13_2" localSheetId="5">Prototypenschutz!#REF!</definedName>
    <definedName name="VDA_13_2" localSheetId="2">#REF!</definedName>
    <definedName name="VDA_13_2">#REF!</definedName>
    <definedName name="VDA_13_3" localSheetId="10">#REF!</definedName>
    <definedName name="VDA_13_3" localSheetId="8">#REF!</definedName>
    <definedName name="VDA_13_3" localSheetId="3">#REF!</definedName>
    <definedName name="VDA_13_3" localSheetId="4">Informationssicherheit!#REF!</definedName>
    <definedName name="VDA_13_3" localSheetId="5">Prototypenschutz!#REF!</definedName>
    <definedName name="VDA_13_3" localSheetId="2">#REF!</definedName>
    <definedName name="VDA_13_3">#REF!</definedName>
    <definedName name="VDA_13_4" localSheetId="10">#REF!</definedName>
    <definedName name="VDA_13_4" localSheetId="8">#REF!</definedName>
    <definedName name="VDA_13_4" localSheetId="3">#REF!</definedName>
    <definedName name="VDA_13_4" localSheetId="4">Informationssicherheit!#REF!</definedName>
    <definedName name="VDA_13_4" localSheetId="5">Prototypenschutz!#REF!</definedName>
    <definedName name="VDA_13_4" localSheetId="2">#REF!</definedName>
    <definedName name="VDA_13_4">#REF!</definedName>
    <definedName name="VDA_13_5" localSheetId="10">#REF!</definedName>
    <definedName name="VDA_13_5" localSheetId="8">#REF!</definedName>
    <definedName name="VDA_13_5" localSheetId="3">#REF!</definedName>
    <definedName name="VDA_13_5" localSheetId="4">Informationssicherheit!#REF!</definedName>
    <definedName name="VDA_13_5" localSheetId="5">Prototypenschutz!#REF!</definedName>
    <definedName name="VDA_13_5" localSheetId="2">#REF!</definedName>
    <definedName name="VDA_13_5">#REF!</definedName>
    <definedName name="VDA_14_1" localSheetId="10">#REF!</definedName>
    <definedName name="VDA_14_1" localSheetId="8">#REF!</definedName>
    <definedName name="VDA_14_1" localSheetId="3">#REF!</definedName>
    <definedName name="VDA_14_1" localSheetId="4">Informationssicherheit!#REF!</definedName>
    <definedName name="VDA_14_1" localSheetId="5">Prototypenschutz!#REF!</definedName>
    <definedName name="VDA_14_1" localSheetId="2">#REF!</definedName>
    <definedName name="VDA_14_1">#REF!</definedName>
    <definedName name="VDA_14_2" localSheetId="10">#REF!</definedName>
    <definedName name="VDA_14_2" localSheetId="8">#REF!</definedName>
    <definedName name="VDA_14_2" localSheetId="3">#REF!</definedName>
    <definedName name="VDA_14_2" localSheetId="4">Informationssicherheit!#REF!</definedName>
    <definedName name="VDA_14_2" localSheetId="5">Prototypenschutz!#REF!</definedName>
    <definedName name="VDA_14_2" localSheetId="2">#REF!</definedName>
    <definedName name="VDA_14_2">#REF!</definedName>
    <definedName name="VDA_14_3" localSheetId="10">#REF!</definedName>
    <definedName name="VDA_14_3" localSheetId="8">#REF!</definedName>
    <definedName name="VDA_14_3" localSheetId="3">#REF!</definedName>
    <definedName name="VDA_14_3" localSheetId="4">Informationssicherheit!#REF!</definedName>
    <definedName name="VDA_14_3" localSheetId="5">Prototypenschutz!#REF!</definedName>
    <definedName name="VDA_14_3" localSheetId="2">#REF!</definedName>
    <definedName name="VDA_14_3">#REF!</definedName>
    <definedName name="VDA_14_4" localSheetId="10">#REF!</definedName>
    <definedName name="VDA_14_4" localSheetId="8">#REF!</definedName>
    <definedName name="VDA_14_4" localSheetId="3">#REF!</definedName>
    <definedName name="VDA_14_4" localSheetId="4">Informationssicherheit!#REF!</definedName>
    <definedName name="VDA_14_4" localSheetId="5">Prototypenschutz!#REF!</definedName>
    <definedName name="VDA_14_4" localSheetId="2">#REF!</definedName>
    <definedName name="VDA_14_4">#REF!</definedName>
    <definedName name="VDA_15_1" localSheetId="10">#REF!</definedName>
    <definedName name="VDA_15_1" localSheetId="8">#REF!</definedName>
    <definedName name="VDA_15_1" localSheetId="3">#REF!</definedName>
    <definedName name="VDA_15_1" localSheetId="4">Informationssicherheit!#REF!</definedName>
    <definedName name="VDA_15_1" localSheetId="5">Prototypenschutz!#REF!</definedName>
    <definedName name="VDA_15_1" localSheetId="2">#REF!</definedName>
    <definedName name="VDA_15_1">#REF!</definedName>
    <definedName name="VDA_15_2" localSheetId="10">#REF!</definedName>
    <definedName name="VDA_15_2" localSheetId="8">#REF!</definedName>
    <definedName name="VDA_15_2" localSheetId="3">#REF!</definedName>
    <definedName name="VDA_15_2" localSheetId="4">Informationssicherheit!#REF!</definedName>
    <definedName name="VDA_15_2" localSheetId="5">Prototypenschutz!#REF!</definedName>
    <definedName name="VDA_15_2" localSheetId="2">#REF!</definedName>
    <definedName name="VDA_15_2">#REF!</definedName>
    <definedName name="VDA_16_1" localSheetId="10">#REF!</definedName>
    <definedName name="VDA_16_1" localSheetId="8">#REF!</definedName>
    <definedName name="VDA_16_1" localSheetId="3">#REF!</definedName>
    <definedName name="VDA_16_1" localSheetId="4">Informationssicherheit!#REF!</definedName>
    <definedName name="VDA_16_1" localSheetId="5">Prototypenschutz!#REF!</definedName>
    <definedName name="VDA_16_1" localSheetId="2">#REF!</definedName>
    <definedName name="VDA_16_1">#REF!</definedName>
    <definedName name="VDA_16_2" localSheetId="10">#REF!</definedName>
    <definedName name="VDA_16_2" localSheetId="8">#REF!</definedName>
    <definedName name="VDA_16_2" localSheetId="3">#REF!</definedName>
    <definedName name="VDA_16_2" localSheetId="4">Informationssicherheit!#REF!</definedName>
    <definedName name="VDA_16_2" localSheetId="5">Prototypenschutz!#REF!</definedName>
    <definedName name="VDA_16_2" localSheetId="2">#REF!</definedName>
    <definedName name="VDA_16_2">#REF!</definedName>
    <definedName name="VDA_17_1" localSheetId="10">#REF!</definedName>
    <definedName name="VDA_17_1" localSheetId="8">#REF!</definedName>
    <definedName name="VDA_17_1" localSheetId="3">#REF!</definedName>
    <definedName name="VDA_17_1" localSheetId="4">Informationssicherheit!#REF!</definedName>
    <definedName name="VDA_17_1" localSheetId="5">Prototypenschutz!#REF!</definedName>
    <definedName name="VDA_17_1" localSheetId="2">#REF!</definedName>
    <definedName name="VDA_17_1">#REF!</definedName>
    <definedName name="VDA_18_1" localSheetId="10">#REF!</definedName>
    <definedName name="VDA_18_1" localSheetId="8">#REF!</definedName>
    <definedName name="VDA_18_1" localSheetId="3">#REF!</definedName>
    <definedName name="VDA_18_1" localSheetId="4">Informationssicherheit!#REF!</definedName>
    <definedName name="VDA_18_1" localSheetId="5">Prototypenschutz!#REF!</definedName>
    <definedName name="VDA_18_1" localSheetId="2">#REF!</definedName>
    <definedName name="VDA_18_1">#REF!</definedName>
    <definedName name="VDA_18_2" localSheetId="10">#REF!</definedName>
    <definedName name="VDA_18_2" localSheetId="8">#REF!</definedName>
    <definedName name="VDA_18_2" localSheetId="3">#REF!</definedName>
    <definedName name="VDA_18_2" localSheetId="4">Informationssicherheit!#REF!</definedName>
    <definedName name="VDA_18_2" localSheetId="5">Prototypenschutz!#REF!</definedName>
    <definedName name="VDA_18_2" localSheetId="2">#REF!</definedName>
    <definedName name="VDA_18_2">#REF!</definedName>
    <definedName name="VDA_18_3" localSheetId="10">#REF!</definedName>
    <definedName name="VDA_18_3" localSheetId="8">#REF!</definedName>
    <definedName name="VDA_18_3" localSheetId="3">#REF!</definedName>
    <definedName name="VDA_18_3" localSheetId="4">Informationssicherheit!#REF!</definedName>
    <definedName name="VDA_18_3" localSheetId="5">Prototypenschutz!#REF!</definedName>
    <definedName name="VDA_18_3" localSheetId="2">#REF!</definedName>
    <definedName name="VDA_18_3">#REF!</definedName>
    <definedName name="VDA_18_4" localSheetId="10">#REF!</definedName>
    <definedName name="VDA_18_4" localSheetId="8">#REF!</definedName>
    <definedName name="VDA_18_4" localSheetId="3">#REF!</definedName>
    <definedName name="VDA_18_4" localSheetId="4">Informationssicherheit!#REF!</definedName>
    <definedName name="VDA_18_4" localSheetId="5">Prototypenschutz!#REF!</definedName>
    <definedName name="VDA_18_4" localSheetId="2">#REF!</definedName>
    <definedName name="VDA_18_4">#REF!</definedName>
    <definedName name="VDA_23_11_1" localSheetId="10">#REF!</definedName>
    <definedName name="VDA_23_11_1" localSheetId="8">#REF!</definedName>
    <definedName name="VDA_23_11_1" localSheetId="3">#REF!</definedName>
    <definedName name="VDA_23_11_1" localSheetId="7">#REF!</definedName>
    <definedName name="VDA_23_11_1" localSheetId="4">#REF!</definedName>
    <definedName name="VDA_23_11_1" localSheetId="5">#REF!</definedName>
    <definedName name="VDA_23_11_1" localSheetId="2">#REF!</definedName>
    <definedName name="VDA_23_11_1">#REF!</definedName>
    <definedName name="VDA_23_13_3" localSheetId="10">#REF!</definedName>
    <definedName name="VDA_23_13_3" localSheetId="8">#REF!</definedName>
    <definedName name="VDA_23_13_3" localSheetId="3">#REF!</definedName>
    <definedName name="VDA_23_13_3" localSheetId="7">#REF!</definedName>
    <definedName name="VDA_23_13_3" localSheetId="4">#REF!</definedName>
    <definedName name="VDA_23_13_3" localSheetId="5">#REF!</definedName>
    <definedName name="VDA_23_13_3" localSheetId="2">#REF!</definedName>
    <definedName name="VDA_23_13_3">#REF!</definedName>
    <definedName name="VDA_23_7_2" localSheetId="10">#REF!</definedName>
    <definedName name="VDA_23_7_2" localSheetId="8">#REF!</definedName>
    <definedName name="VDA_23_7_2" localSheetId="3">#REF!</definedName>
    <definedName name="VDA_23_7_2" localSheetId="7">#REF!</definedName>
    <definedName name="VDA_23_7_2" localSheetId="4">#REF!</definedName>
    <definedName name="VDA_23_7_2" localSheetId="5">#REF!</definedName>
    <definedName name="VDA_23_7_2" localSheetId="2">#REF!</definedName>
    <definedName name="VDA_23_7_2">#REF!</definedName>
    <definedName name="VDA_23_9_2" localSheetId="10">#REF!</definedName>
    <definedName name="VDA_23_9_2" localSheetId="8">#REF!</definedName>
    <definedName name="VDA_23_9_2" localSheetId="3">#REF!</definedName>
    <definedName name="VDA_23_9_2" localSheetId="7">#REF!</definedName>
    <definedName name="VDA_23_9_2" localSheetId="4">#REF!</definedName>
    <definedName name="VDA_23_9_2" localSheetId="5">#REF!</definedName>
    <definedName name="VDA_23_9_2" localSheetId="2">#REF!</definedName>
    <definedName name="VDA_23_9_2">#REF!</definedName>
    <definedName name="VDA_24_1" localSheetId="10">#REF!</definedName>
    <definedName name="VDA_24_1" localSheetId="8">#REF!</definedName>
    <definedName name="VDA_24_1" localSheetId="3">#REF!</definedName>
    <definedName name="VDA_24_1" localSheetId="2">#REF!</definedName>
    <definedName name="VDA_24_1">#REF!</definedName>
    <definedName name="VDA_24_2" localSheetId="10">#REF!</definedName>
    <definedName name="VDA_24_2" localSheetId="8">#REF!</definedName>
    <definedName name="VDA_24_2" localSheetId="3">#REF!</definedName>
    <definedName name="VDA_24_2" localSheetId="2">#REF!</definedName>
    <definedName name="VDA_24_2">#REF!</definedName>
    <definedName name="VDA_24_3" localSheetId="10">#REF!</definedName>
    <definedName name="VDA_24_3" localSheetId="8">#REF!</definedName>
    <definedName name="VDA_24_3" localSheetId="3">#REF!</definedName>
    <definedName name="VDA_24_3" localSheetId="2">#REF!</definedName>
    <definedName name="VDA_24_3">#REF!</definedName>
    <definedName name="VDA_24_4" localSheetId="10">#REF!</definedName>
    <definedName name="VDA_24_4" localSheetId="8">#REF!</definedName>
    <definedName name="VDA_24_4" localSheetId="3">#REF!</definedName>
    <definedName name="VDA_24_4" localSheetId="2">#REF!</definedName>
    <definedName name="VDA_24_4">#REF!</definedName>
    <definedName name="VDA_25_1_1" localSheetId="10">#REF!</definedName>
    <definedName name="VDA_25_1_1" localSheetId="8">#REF!</definedName>
    <definedName name="VDA_25_1_1" localSheetId="3">#REF!</definedName>
    <definedName name="VDA_25_1_1" localSheetId="7">#REF!</definedName>
    <definedName name="VDA_25_1_1" localSheetId="4">#REF!</definedName>
    <definedName name="VDA_25_1_1" localSheetId="5">#REF!</definedName>
    <definedName name="VDA_25_1_1" localSheetId="2">#REF!</definedName>
    <definedName name="VDA_25_1_1">#REF!</definedName>
    <definedName name="VDA_25_1_2" localSheetId="10">#REF!</definedName>
    <definedName name="VDA_25_1_2" localSheetId="8">#REF!</definedName>
    <definedName name="VDA_25_1_2" localSheetId="3">#REF!</definedName>
    <definedName name="VDA_25_1_2" localSheetId="7">#REF!</definedName>
    <definedName name="VDA_25_1_2" localSheetId="4">#REF!</definedName>
    <definedName name="VDA_25_1_2" localSheetId="5">#REF!</definedName>
    <definedName name="VDA_25_1_2" localSheetId="2">#REF!</definedName>
    <definedName name="VDA_25_1_2">#REF!</definedName>
    <definedName name="VDA_25_1_3" localSheetId="10">#REF!</definedName>
    <definedName name="VDA_25_1_3" localSheetId="8">#REF!</definedName>
    <definedName name="VDA_25_1_3" localSheetId="3">#REF!</definedName>
    <definedName name="VDA_25_1_3" localSheetId="7">#REF!</definedName>
    <definedName name="VDA_25_1_3" localSheetId="4">#REF!</definedName>
    <definedName name="VDA_25_1_3" localSheetId="5">#REF!</definedName>
    <definedName name="VDA_25_1_3" localSheetId="2">#REF!</definedName>
    <definedName name="VDA_25_1_3">#REF!</definedName>
    <definedName name="VDA_25_1_4" localSheetId="10">#REF!</definedName>
    <definedName name="VDA_25_1_4" localSheetId="8">#REF!</definedName>
    <definedName name="VDA_25_1_4" localSheetId="3">#REF!</definedName>
    <definedName name="VDA_25_1_4" localSheetId="7">#REF!</definedName>
    <definedName name="VDA_25_1_4" localSheetId="4">#REF!</definedName>
    <definedName name="VDA_25_1_4" localSheetId="5">#REF!</definedName>
    <definedName name="VDA_25_1_4" localSheetId="2">#REF!</definedName>
    <definedName name="VDA_25_1_4">#REF!</definedName>
    <definedName name="VDA_25_1_5" localSheetId="10">#REF!</definedName>
    <definedName name="VDA_25_1_5" localSheetId="8">#REF!</definedName>
    <definedName name="VDA_25_1_5" localSheetId="3">#REF!</definedName>
    <definedName name="VDA_25_1_5" localSheetId="7">#REF!</definedName>
    <definedName name="VDA_25_1_5" localSheetId="4">#REF!</definedName>
    <definedName name="VDA_25_1_5" localSheetId="5">#REF!</definedName>
    <definedName name="VDA_25_1_5" localSheetId="2">#REF!</definedName>
    <definedName name="VDA_25_1_5">#REF!</definedName>
    <definedName name="VDA_25_1_6" localSheetId="10">#REF!</definedName>
    <definedName name="VDA_25_1_6" localSheetId="8">#REF!</definedName>
    <definedName name="VDA_25_1_6" localSheetId="3">#REF!</definedName>
    <definedName name="VDA_25_1_6" localSheetId="7">#REF!</definedName>
    <definedName name="VDA_25_1_6" localSheetId="4">#REF!</definedName>
    <definedName name="VDA_25_1_6" localSheetId="5">#REF!</definedName>
    <definedName name="VDA_25_1_6" localSheetId="2">#REF!</definedName>
    <definedName name="VDA_25_1_6">#REF!</definedName>
    <definedName name="VDA_25_1_7" localSheetId="10">#REF!</definedName>
    <definedName name="VDA_25_1_7" localSheetId="8">#REF!</definedName>
    <definedName name="VDA_25_1_7" localSheetId="3">#REF!</definedName>
    <definedName name="VDA_25_1_7" localSheetId="7">#REF!</definedName>
    <definedName name="VDA_25_1_7" localSheetId="4">#REF!</definedName>
    <definedName name="VDA_25_1_7" localSheetId="5">#REF!</definedName>
    <definedName name="VDA_25_1_7" localSheetId="2">#REF!</definedName>
    <definedName name="VDA_25_1_7">#REF!</definedName>
    <definedName name="VDA_25_1_8" localSheetId="10">#REF!</definedName>
    <definedName name="VDA_25_1_8" localSheetId="8">#REF!</definedName>
    <definedName name="VDA_25_1_8" localSheetId="3">#REF!</definedName>
    <definedName name="VDA_25_1_8" localSheetId="7">#REF!</definedName>
    <definedName name="VDA_25_1_8" localSheetId="4">#REF!</definedName>
    <definedName name="VDA_25_1_8" localSheetId="5">#REF!</definedName>
    <definedName name="VDA_25_1_8" localSheetId="2">#REF!</definedName>
    <definedName name="VDA_25_1_8">#REF!</definedName>
    <definedName name="VDA_25_2_1" localSheetId="10">#REF!</definedName>
    <definedName name="VDA_25_2_1" localSheetId="8">#REF!</definedName>
    <definedName name="VDA_25_2_1" localSheetId="3">#REF!</definedName>
    <definedName name="VDA_25_2_1" localSheetId="7">#REF!</definedName>
    <definedName name="VDA_25_2_1" localSheetId="4">#REF!</definedName>
    <definedName name="VDA_25_2_1" localSheetId="5">#REF!</definedName>
    <definedName name="VDA_25_2_1" localSheetId="2">#REF!</definedName>
    <definedName name="VDA_25_2_1">#REF!</definedName>
    <definedName name="VDA_25_2_2" localSheetId="10">#REF!</definedName>
    <definedName name="VDA_25_2_2" localSheetId="8">#REF!</definedName>
    <definedName name="VDA_25_2_2" localSheetId="3">#REF!</definedName>
    <definedName name="VDA_25_2_2" localSheetId="7">#REF!</definedName>
    <definedName name="VDA_25_2_2" localSheetId="4">#REF!</definedName>
    <definedName name="VDA_25_2_2" localSheetId="5">#REF!</definedName>
    <definedName name="VDA_25_2_2" localSheetId="2">#REF!</definedName>
    <definedName name="VDA_25_2_2">#REF!</definedName>
    <definedName name="VDA_25_2_3" localSheetId="10">#REF!</definedName>
    <definedName name="VDA_25_2_3" localSheetId="8">#REF!</definedName>
    <definedName name="VDA_25_2_3" localSheetId="3">#REF!</definedName>
    <definedName name="VDA_25_2_3" localSheetId="7">#REF!</definedName>
    <definedName name="VDA_25_2_3" localSheetId="4">#REF!</definedName>
    <definedName name="VDA_25_2_3" localSheetId="5">#REF!</definedName>
    <definedName name="VDA_25_2_3" localSheetId="2">#REF!</definedName>
    <definedName name="VDA_25_2_3">#REF!</definedName>
    <definedName name="VDA_25_2_4" localSheetId="10">#REF!</definedName>
    <definedName name="VDA_25_2_4" localSheetId="8">#REF!</definedName>
    <definedName name="VDA_25_2_4" localSheetId="3">#REF!</definedName>
    <definedName name="VDA_25_2_4" localSheetId="7">#REF!</definedName>
    <definedName name="VDA_25_2_4" localSheetId="4">#REF!</definedName>
    <definedName name="VDA_25_2_4" localSheetId="5">#REF!</definedName>
    <definedName name="VDA_25_2_4" localSheetId="2">#REF!</definedName>
    <definedName name="VDA_25_2_4">#REF!</definedName>
    <definedName name="VDA_25_2_5" localSheetId="10">#REF!</definedName>
    <definedName name="VDA_25_2_5" localSheetId="8">#REF!</definedName>
    <definedName name="VDA_25_2_5" localSheetId="3">#REF!</definedName>
    <definedName name="VDA_25_2_5" localSheetId="7">#REF!</definedName>
    <definedName name="VDA_25_2_5" localSheetId="4">#REF!</definedName>
    <definedName name="VDA_25_2_5" localSheetId="5">#REF!</definedName>
    <definedName name="VDA_25_2_5" localSheetId="2">#REF!</definedName>
    <definedName name="VDA_25_2_5">#REF!</definedName>
    <definedName name="VDA_25_2_6" localSheetId="10">#REF!</definedName>
    <definedName name="VDA_25_2_6" localSheetId="8">#REF!</definedName>
    <definedName name="VDA_25_2_6" localSheetId="3">#REF!</definedName>
    <definedName name="VDA_25_2_6" localSheetId="7">#REF!</definedName>
    <definedName name="VDA_25_2_6" localSheetId="4">#REF!</definedName>
    <definedName name="VDA_25_2_6" localSheetId="5">#REF!</definedName>
    <definedName name="VDA_25_2_6" localSheetId="2">#REF!</definedName>
    <definedName name="VDA_25_2_6">#REF!</definedName>
    <definedName name="VDA_25_2_7" localSheetId="10">#REF!</definedName>
    <definedName name="VDA_25_2_7" localSheetId="8">#REF!</definedName>
    <definedName name="VDA_25_2_7" localSheetId="3">#REF!</definedName>
    <definedName name="VDA_25_2_7" localSheetId="7">#REF!</definedName>
    <definedName name="VDA_25_2_7" localSheetId="4">#REF!</definedName>
    <definedName name="VDA_25_2_7" localSheetId="5">#REF!</definedName>
    <definedName name="VDA_25_2_7" localSheetId="2">#REF!</definedName>
    <definedName name="VDA_25_2_7">#REF!</definedName>
    <definedName name="VDA_25_3_1" localSheetId="10">#REF!</definedName>
    <definedName name="VDA_25_3_1" localSheetId="8">#REF!</definedName>
    <definedName name="VDA_25_3_1" localSheetId="3">#REF!</definedName>
    <definedName name="VDA_25_3_1" localSheetId="7">#REF!</definedName>
    <definedName name="VDA_25_3_1" localSheetId="4">#REF!</definedName>
    <definedName name="VDA_25_3_1" localSheetId="5">#REF!</definedName>
    <definedName name="VDA_25_3_1" localSheetId="2">#REF!</definedName>
    <definedName name="VDA_25_3_1">#REF!</definedName>
    <definedName name="VDA_25_3_2" localSheetId="10">#REF!</definedName>
    <definedName name="VDA_25_3_2" localSheetId="8">#REF!</definedName>
    <definedName name="VDA_25_3_2" localSheetId="3">#REF!</definedName>
    <definedName name="VDA_25_3_2" localSheetId="7">#REF!</definedName>
    <definedName name="VDA_25_3_2" localSheetId="4">#REF!</definedName>
    <definedName name="VDA_25_3_2" localSheetId="5">#REF!</definedName>
    <definedName name="VDA_25_3_2" localSheetId="2">#REF!</definedName>
    <definedName name="VDA_25_3_2">#REF!</definedName>
    <definedName name="VDA_25_4_1" localSheetId="10">#REF!</definedName>
    <definedName name="VDA_25_4_1" localSheetId="8">#REF!</definedName>
    <definedName name="VDA_25_4_1" localSheetId="3">#REF!</definedName>
    <definedName name="VDA_25_4_1" localSheetId="7">#REF!</definedName>
    <definedName name="VDA_25_4_1" localSheetId="4">#REF!</definedName>
    <definedName name="VDA_25_4_1" localSheetId="5">#REF!</definedName>
    <definedName name="VDA_25_4_1" localSheetId="2">#REF!</definedName>
    <definedName name="VDA_25_4_1">#REF!</definedName>
    <definedName name="VDA_25_4_2" localSheetId="10">#REF!</definedName>
    <definedName name="VDA_25_4_2" localSheetId="8">#REF!</definedName>
    <definedName name="VDA_25_4_2" localSheetId="3">#REF!</definedName>
    <definedName name="VDA_25_4_2" localSheetId="7">#REF!</definedName>
    <definedName name="VDA_25_4_2" localSheetId="4">#REF!</definedName>
    <definedName name="VDA_25_4_2" localSheetId="5">#REF!</definedName>
    <definedName name="VDA_25_4_2" localSheetId="2">#REF!</definedName>
    <definedName name="VDA_25_4_2">#REF!</definedName>
    <definedName name="VDA_25_4_3" localSheetId="10">#REF!</definedName>
    <definedName name="VDA_25_4_3" localSheetId="8">#REF!</definedName>
    <definedName name="VDA_25_4_3" localSheetId="3">#REF!</definedName>
    <definedName name="VDA_25_4_3" localSheetId="7">#REF!</definedName>
    <definedName name="VDA_25_4_3" localSheetId="4">#REF!</definedName>
    <definedName name="VDA_25_4_3" localSheetId="5">#REF!</definedName>
    <definedName name="VDA_25_4_3" localSheetId="2">#REF!</definedName>
    <definedName name="VDA_25_4_3">#REF!</definedName>
    <definedName name="VDA_25_5_1" localSheetId="10">#REF!</definedName>
    <definedName name="VDA_25_5_1" localSheetId="8">#REF!</definedName>
    <definedName name="VDA_25_5_1" localSheetId="3">#REF!</definedName>
    <definedName name="VDA_25_5_1" localSheetId="7">#REF!</definedName>
    <definedName name="VDA_25_5_1" localSheetId="4">#REF!</definedName>
    <definedName name="VDA_25_5_1" localSheetId="5">#REF!</definedName>
    <definedName name="VDA_25_5_1" localSheetId="2">#REF!</definedName>
    <definedName name="VDA_25_5_1">#REF!</definedName>
    <definedName name="VDA_25_5_2" localSheetId="10">#REF!</definedName>
    <definedName name="VDA_25_5_2" localSheetId="8">#REF!</definedName>
    <definedName name="VDA_25_5_2" localSheetId="3">#REF!</definedName>
    <definedName name="VDA_25_5_2" localSheetId="7">#REF!</definedName>
    <definedName name="VDA_25_5_2" localSheetId="4">#REF!</definedName>
    <definedName name="VDA_25_5_2" localSheetId="5">#REF!</definedName>
    <definedName name="VDA_25_5_2" localSheetId="2">#REF!</definedName>
    <definedName name="VDA_25_5_2">#REF!</definedName>
    <definedName name="VDA_5_1" localSheetId="10">#REF!</definedName>
    <definedName name="VDA_5_1" localSheetId="8">#REF!</definedName>
    <definedName name="VDA_5_1" localSheetId="3">#REF!</definedName>
    <definedName name="VDA_5_1" localSheetId="4">Informationssicherheit!#REF!</definedName>
    <definedName name="VDA_5_1" localSheetId="5">Prototypenschutz!#REF!</definedName>
    <definedName name="VDA_5_1" localSheetId="2">#REF!</definedName>
    <definedName name="VDA_5_1">#REF!</definedName>
    <definedName name="VDA_6_1" localSheetId="10">#REF!</definedName>
    <definedName name="VDA_6_1" localSheetId="8">#REF!</definedName>
    <definedName name="VDA_6_1" localSheetId="3">#REF!</definedName>
    <definedName name="VDA_6_1" localSheetId="4">Informationssicherheit!#REF!</definedName>
    <definedName name="VDA_6_1" localSheetId="5">Prototypenschutz!#REF!</definedName>
    <definedName name="VDA_6_1" localSheetId="2">#REF!</definedName>
    <definedName name="VDA_6_1">#REF!</definedName>
    <definedName name="VDA_6_2" localSheetId="10">#REF!</definedName>
    <definedName name="VDA_6_2" localSheetId="8">#REF!</definedName>
    <definedName name="VDA_6_2" localSheetId="3">#REF!</definedName>
    <definedName name="VDA_6_2" localSheetId="4">Informationssicherheit!#REF!</definedName>
    <definedName name="VDA_6_2" localSheetId="5">Prototypenschutz!#REF!</definedName>
    <definedName name="VDA_6_2" localSheetId="2">#REF!</definedName>
    <definedName name="VDA_6_2">#REF!</definedName>
    <definedName name="VDA_6_3" localSheetId="10">#REF!</definedName>
    <definedName name="VDA_6_3" localSheetId="8">#REF!</definedName>
    <definedName name="VDA_6_3" localSheetId="3">#REF!</definedName>
    <definedName name="VDA_6_3" localSheetId="4">Informationssicherheit!#REF!</definedName>
    <definedName name="VDA_6_3" localSheetId="5">Prototypenschutz!#REF!</definedName>
    <definedName name="VDA_6_3" localSheetId="2">#REF!</definedName>
    <definedName name="VDA_6_3">#REF!</definedName>
    <definedName name="VDA_6_4" localSheetId="10">#REF!</definedName>
    <definedName name="VDA_6_4" localSheetId="8">#REF!</definedName>
    <definedName name="VDA_6_4" localSheetId="3">#REF!</definedName>
    <definedName name="VDA_6_4" localSheetId="4">Informationssicherheit!#REF!</definedName>
    <definedName name="VDA_6_4" localSheetId="5">Prototypenschutz!#REF!</definedName>
    <definedName name="VDA_6_4" localSheetId="2">#REF!</definedName>
    <definedName name="VDA_6_4">#REF!</definedName>
    <definedName name="VDA_7_1" localSheetId="10">#REF!</definedName>
    <definedName name="VDA_7_1" localSheetId="8">#REF!</definedName>
    <definedName name="VDA_7_1" localSheetId="3">#REF!</definedName>
    <definedName name="VDA_7_1" localSheetId="4">Informationssicherheit!#REF!</definedName>
    <definedName name="VDA_7_1" localSheetId="5">Prototypenschutz!#REF!</definedName>
    <definedName name="VDA_7_1" localSheetId="2">#REF!</definedName>
    <definedName name="VDA_7_1">#REF!</definedName>
    <definedName name="VDA_7_2" localSheetId="10">#REF!</definedName>
    <definedName name="VDA_7_2" localSheetId="8">#REF!</definedName>
    <definedName name="VDA_7_2" localSheetId="3">#REF!</definedName>
    <definedName name="VDA_7_2" localSheetId="4">Informationssicherheit!#REF!</definedName>
    <definedName name="VDA_7_2" localSheetId="5">Prototypenschutz!#REF!</definedName>
    <definedName name="VDA_7_2" localSheetId="2">#REF!</definedName>
    <definedName name="VDA_7_2">#REF!</definedName>
    <definedName name="VDA_8_1" localSheetId="10">#REF!</definedName>
    <definedName name="VDA_8_1" localSheetId="8">#REF!</definedName>
    <definedName name="VDA_8_1" localSheetId="3">#REF!</definedName>
    <definedName name="VDA_8_1" localSheetId="4">Informationssicherheit!#REF!</definedName>
    <definedName name="VDA_8_1" localSheetId="5">Prototypenschutz!#REF!</definedName>
    <definedName name="VDA_8_1" localSheetId="2">#REF!</definedName>
    <definedName name="VDA_8_1">#REF!</definedName>
    <definedName name="VDA_8_2" localSheetId="10">#REF!</definedName>
    <definedName name="VDA_8_2" localSheetId="8">#REF!</definedName>
    <definedName name="VDA_8_2" localSheetId="3">#REF!</definedName>
    <definedName name="VDA_8_2" localSheetId="4">Informationssicherheit!#REF!</definedName>
    <definedName name="VDA_8_2" localSheetId="5">Prototypenschutz!#REF!</definedName>
    <definedName name="VDA_8_2" localSheetId="2">#REF!</definedName>
    <definedName name="VDA_8_2">#REF!</definedName>
    <definedName name="VDA_8_3" localSheetId="10">#REF!</definedName>
    <definedName name="VDA_8_3" localSheetId="8">#REF!</definedName>
    <definedName name="VDA_8_3" localSheetId="3">#REF!</definedName>
    <definedName name="VDA_8_3" localSheetId="4">Informationssicherheit!#REF!</definedName>
    <definedName name="VDA_8_3" localSheetId="5">Prototypenschutz!#REF!</definedName>
    <definedName name="VDA_8_3" localSheetId="2">#REF!</definedName>
    <definedName name="VDA_8_3">#REF!</definedName>
    <definedName name="VDA_8_4" localSheetId="10">#REF!</definedName>
    <definedName name="VDA_8_4" localSheetId="8">#REF!</definedName>
    <definedName name="VDA_8_4" localSheetId="3">#REF!</definedName>
    <definedName name="VDA_8_4" localSheetId="4">Informationssicherheit!#REF!</definedName>
    <definedName name="VDA_8_4" localSheetId="5">Prototypenschutz!#REF!</definedName>
    <definedName name="VDA_8_4" localSheetId="2">#REF!</definedName>
    <definedName name="VDA_8_4">#REF!</definedName>
    <definedName name="VDA_9_1" localSheetId="10">#REF!</definedName>
    <definedName name="VDA_9_1" localSheetId="8">#REF!</definedName>
    <definedName name="VDA_9_1" localSheetId="3">#REF!</definedName>
    <definedName name="VDA_9_1" localSheetId="4">Informationssicherheit!#REF!</definedName>
    <definedName name="VDA_9_1" localSheetId="5">Prototypenschutz!#REF!</definedName>
    <definedName name="VDA_9_1" localSheetId="2">#REF!</definedName>
    <definedName name="VDA_9_1">#REF!</definedName>
    <definedName name="VDA_9_2" localSheetId="10">#REF!</definedName>
    <definedName name="VDA_9_2" localSheetId="8">#REF!</definedName>
    <definedName name="VDA_9_2" localSheetId="3">#REF!</definedName>
    <definedName name="VDA_9_2" localSheetId="4">Informationssicherheit!#REF!</definedName>
    <definedName name="VDA_9_2" localSheetId="5">Prototypenschutz!#REF!</definedName>
    <definedName name="VDA_9_2" localSheetId="2">#REF!</definedName>
    <definedName name="VDA_9_2">#REF!</definedName>
    <definedName name="VDA_9_3" localSheetId="10">#REF!</definedName>
    <definedName name="VDA_9_3" localSheetId="8">#REF!</definedName>
    <definedName name="VDA_9_3" localSheetId="3">#REF!</definedName>
    <definedName name="VDA_9_3" localSheetId="4">Informationssicherheit!#REF!</definedName>
    <definedName name="VDA_9_3" localSheetId="5">Prototypenschutz!#REF!</definedName>
    <definedName name="VDA_9_3" localSheetId="2">#REF!</definedName>
    <definedName name="VDA_9_3">#REF!</definedName>
    <definedName name="VDA_9_4" localSheetId="10">#REF!</definedName>
    <definedName name="VDA_9_4" localSheetId="8">#REF!</definedName>
    <definedName name="VDA_9_4" localSheetId="3">#REF!</definedName>
    <definedName name="VDA_9_4" localSheetId="4">Informationssicherheit!#REF!</definedName>
    <definedName name="VDA_9_4" localSheetId="5">Prototypenschutz!#REF!</definedName>
    <definedName name="VDA_9_4" localSheetId="2">#REF!</definedName>
    <definedName name="VDA_9_4">#REF!</definedName>
    <definedName name="VDA_9_5" localSheetId="10">#REF!</definedName>
    <definedName name="VDA_9_5" localSheetId="8">#REF!</definedName>
    <definedName name="VDA_9_5" localSheetId="3">#REF!</definedName>
    <definedName name="VDA_9_5" localSheetId="4">Informationssicherheit!#REF!</definedName>
    <definedName name="VDA_9_5" localSheetId="5">Prototypenschutz!#REF!</definedName>
    <definedName name="VDA_9_5" localSheetId="2">#REF!</definedName>
    <definedName name="VDA_9_5">#REF!</definedName>
    <definedName name="VDA_9_6" localSheetId="10">#REF!</definedName>
    <definedName name="VDA_9_6" localSheetId="8">#REF!</definedName>
    <definedName name="VDA_9_6" localSheetId="3">#REF!</definedName>
    <definedName name="VDA_9_6" localSheetId="4">Informationssicherheit!#REF!</definedName>
    <definedName name="VDA_9_6" localSheetId="5">Prototypenschutz!#REF!</definedName>
    <definedName name="VDA_9_6" localSheetId="2">#REF!</definedName>
    <definedName name="VDA_9_6">#REF!</definedName>
    <definedName name="_xlnm.Print_Area" localSheetId="8">'Beispiele für KPIs'!$A$1:$AQ$14</definedName>
    <definedName name="_xlnm.Print_Area" localSheetId="6">Datenschutz!$A$1:$W$23</definedName>
    <definedName name="_xlnm.Print_Area" localSheetId="1">Deckblatt!$B$1:$C$23</definedName>
    <definedName name="_xlnm.Print_Area" localSheetId="3">Definitionen!$B$1:$E$48</definedName>
    <definedName name="_xlnm.Print_Area" localSheetId="7">Ergebnisse!$A$1:$H$103</definedName>
    <definedName name="_xlnm.Print_Area" localSheetId="2">Reifegrade!$B$1:$H$6</definedName>
    <definedName name="_xlnm.Print_Area" localSheetId="0">Willkommen!$B$1:$B$8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75" l="1"/>
  <c r="H67" i="75"/>
  <c r="H66" i="75"/>
  <c r="H65" i="75"/>
  <c r="H64" i="75"/>
  <c r="H63" i="75"/>
  <c r="H62" i="75"/>
  <c r="H61" i="75"/>
  <c r="H60" i="75"/>
  <c r="G60" i="75" s="1"/>
  <c r="H59" i="75"/>
  <c r="G59" i="75" s="1"/>
  <c r="H58" i="75"/>
  <c r="H57" i="75"/>
  <c r="H56" i="75"/>
  <c r="H55" i="75"/>
  <c r="H54" i="75"/>
  <c r="H53" i="75"/>
  <c r="H52" i="75"/>
  <c r="H51" i="75"/>
  <c r="H50" i="75"/>
  <c r="H49" i="75"/>
  <c r="H48" i="75"/>
  <c r="H47" i="75"/>
  <c r="H46" i="75"/>
  <c r="H45" i="75"/>
  <c r="H44" i="75"/>
  <c r="H43" i="75"/>
  <c r="H42" i="75"/>
  <c r="H41" i="75"/>
  <c r="H40" i="75"/>
  <c r="H39" i="75"/>
  <c r="H38" i="75"/>
  <c r="H37" i="75"/>
  <c r="G37" i="75" s="1"/>
  <c r="H36" i="75"/>
  <c r="G36" i="75" s="1"/>
  <c r="H35" i="75"/>
  <c r="H34" i="75"/>
  <c r="H33" i="75"/>
  <c r="H32" i="75"/>
  <c r="H31" i="75"/>
  <c r="G31" i="75" s="1"/>
  <c r="H30" i="75"/>
  <c r="H29" i="75"/>
  <c r="H28" i="75"/>
  <c r="H27" i="75"/>
  <c r="H26" i="75"/>
  <c r="H25" i="75"/>
  <c r="H24" i="75"/>
  <c r="H23" i="75"/>
  <c r="C62" i="75"/>
  <c r="C63" i="75"/>
  <c r="C64" i="75"/>
  <c r="C65" i="75"/>
  <c r="C66" i="75"/>
  <c r="C67" i="75"/>
  <c r="C68" i="75"/>
  <c r="C46" i="75"/>
  <c r="C47" i="75"/>
  <c r="C48" i="75"/>
  <c r="C49" i="75"/>
  <c r="C50" i="75"/>
  <c r="C51" i="75"/>
  <c r="C52" i="75"/>
  <c r="C53" i="75"/>
  <c r="C54" i="75"/>
  <c r="C55" i="75"/>
  <c r="C56" i="75"/>
  <c r="C57" i="75"/>
  <c r="C58" i="75"/>
  <c r="C59" i="75"/>
  <c r="C60" i="75"/>
  <c r="C61" i="75"/>
  <c r="C33" i="75"/>
  <c r="C34" i="75"/>
  <c r="C35" i="75"/>
  <c r="C36" i="75"/>
  <c r="C37" i="75"/>
  <c r="C38" i="75"/>
  <c r="C39" i="75"/>
  <c r="C40" i="75"/>
  <c r="C41" i="75"/>
  <c r="C42" i="75"/>
  <c r="C43" i="75"/>
  <c r="C44" i="75"/>
  <c r="C45" i="75"/>
  <c r="C32" i="75"/>
  <c r="C31" i="75"/>
  <c r="C29" i="75"/>
  <c r="C30" i="75"/>
  <c r="C28" i="75"/>
  <c r="C27" i="75"/>
  <c r="C26" i="75"/>
  <c r="C25" i="75"/>
  <c r="C24" i="75"/>
  <c r="C23" i="75"/>
  <c r="A24" i="91"/>
  <c r="A23" i="91"/>
  <c r="A21" i="91"/>
  <c r="A20" i="91"/>
  <c r="A18" i="91"/>
  <c r="A17" i="91"/>
  <c r="A15" i="91"/>
  <c r="A14" i="91"/>
  <c r="A13" i="91"/>
  <c r="A11" i="91"/>
  <c r="A9" i="91"/>
  <c r="A7" i="91"/>
  <c r="A5" i="91"/>
  <c r="A55" i="56"/>
  <c r="A54" i="56"/>
  <c r="A24" i="56"/>
  <c r="A23" i="56"/>
  <c r="A15" i="56"/>
  <c r="H79" i="75"/>
  <c r="H80" i="75"/>
  <c r="H81" i="75"/>
  <c r="H82" i="75"/>
  <c r="H83" i="75"/>
  <c r="H84" i="75"/>
  <c r="H85" i="75"/>
  <c r="H86" i="75"/>
  <c r="H87" i="75"/>
  <c r="H88" i="75"/>
  <c r="H89" i="75"/>
  <c r="H90" i="75"/>
  <c r="H91" i="75"/>
  <c r="H92" i="75"/>
  <c r="H93" i="75"/>
  <c r="H94" i="75"/>
  <c r="H95" i="75"/>
  <c r="H96" i="75"/>
  <c r="H97" i="75"/>
  <c r="H98" i="75"/>
  <c r="H99" i="75"/>
  <c r="H100" i="75"/>
  <c r="H101" i="75"/>
  <c r="H102" i="75"/>
  <c r="H103" i="75"/>
  <c r="H78" i="75"/>
  <c r="N37" i="75" l="1"/>
  <c r="N40" i="75"/>
  <c r="N46" i="75"/>
  <c r="C5" i="75"/>
  <c r="C4" i="75"/>
  <c r="C3" i="75"/>
  <c r="G79" i="75"/>
  <c r="J82" i="75"/>
  <c r="J87" i="75"/>
  <c r="G88" i="75"/>
  <c r="G89" i="75"/>
  <c r="G90" i="75"/>
  <c r="G91" i="75"/>
  <c r="G96" i="75"/>
  <c r="G99" i="75"/>
  <c r="G100" i="75"/>
  <c r="J102" i="75"/>
  <c r="G24" i="75"/>
  <c r="J24" i="75" s="1"/>
  <c r="G26" i="75"/>
  <c r="J26" i="75" s="1"/>
  <c r="G27" i="75"/>
  <c r="G28" i="75"/>
  <c r="G29" i="75"/>
  <c r="G30" i="75"/>
  <c r="J34" i="75"/>
  <c r="G35" i="75"/>
  <c r="J38" i="75"/>
  <c r="G39" i="75"/>
  <c r="G40" i="75"/>
  <c r="G41" i="75"/>
  <c r="G42" i="75"/>
  <c r="G43" i="75"/>
  <c r="J43" i="75" s="1"/>
  <c r="G44" i="75"/>
  <c r="G45" i="75"/>
  <c r="G46" i="75"/>
  <c r="J47" i="75"/>
  <c r="G48" i="75"/>
  <c r="G49" i="75"/>
  <c r="G51" i="75"/>
  <c r="G52" i="75"/>
  <c r="G53" i="75"/>
  <c r="G54" i="75"/>
  <c r="G55" i="75"/>
  <c r="G57" i="75"/>
  <c r="G62" i="75"/>
  <c r="G63" i="75"/>
  <c r="G66" i="75"/>
  <c r="G67" i="75"/>
  <c r="G23" i="75"/>
  <c r="J23" i="75" s="1"/>
  <c r="J42" i="75"/>
  <c r="A27" i="56"/>
  <c r="A39" i="56"/>
  <c r="A64" i="56"/>
  <c r="A61" i="56"/>
  <c r="A56" i="56"/>
  <c r="A46" i="56"/>
  <c r="A43" i="56"/>
  <c r="A42" i="56"/>
  <c r="A40" i="56"/>
  <c r="A36" i="56"/>
  <c r="A35" i="56"/>
  <c r="A30" i="56"/>
  <c r="A25" i="56"/>
  <c r="A21" i="56"/>
  <c r="A18" i="56"/>
  <c r="A16" i="56"/>
  <c r="A11" i="56"/>
  <c r="A6" i="56"/>
  <c r="A4" i="56"/>
  <c r="A3" i="56"/>
  <c r="A19" i="56"/>
  <c r="A20" i="56"/>
  <c r="A66" i="56"/>
  <c r="A65" i="56"/>
  <c r="A32" i="56"/>
  <c r="A22" i="56"/>
  <c r="A62" i="56"/>
  <c r="A14" i="56"/>
  <c r="A57" i="56"/>
  <c r="A63" i="56"/>
  <c r="A45" i="56"/>
  <c r="A58" i="56"/>
  <c r="A53" i="56"/>
  <c r="A52" i="56"/>
  <c r="A51" i="56"/>
  <c r="A50" i="56"/>
  <c r="A49" i="56"/>
  <c r="A48" i="56"/>
  <c r="A47" i="56"/>
  <c r="A33" i="56"/>
  <c r="A31" i="56"/>
  <c r="A44" i="56"/>
  <c r="A60" i="56"/>
  <c r="A41" i="56"/>
  <c r="A37" i="56"/>
  <c r="A38" i="56"/>
  <c r="A59" i="56"/>
  <c r="A13" i="56"/>
  <c r="A12" i="56"/>
  <c r="A28" i="56"/>
  <c r="A26" i="56"/>
  <c r="A10" i="56"/>
  <c r="A29" i="56"/>
  <c r="A34" i="56"/>
  <c r="A9" i="56"/>
  <c r="A8" i="56"/>
  <c r="A5" i="56"/>
  <c r="A17" i="56"/>
  <c r="A7" i="56"/>
  <c r="A4" i="76"/>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B1" i="76"/>
  <c r="A1" i="76"/>
  <c r="G103" i="75"/>
  <c r="J103" i="75"/>
  <c r="G102" i="75"/>
  <c r="J101" i="75"/>
  <c r="G98" i="75"/>
  <c r="J98" i="75"/>
  <c r="J97" i="75"/>
  <c r="G95" i="75"/>
  <c r="J95" i="75"/>
  <c r="J94" i="75"/>
  <c r="G93" i="75"/>
  <c r="J93" i="75"/>
  <c r="G92" i="75"/>
  <c r="J92" i="75"/>
  <c r="J91" i="75"/>
  <c r="J88" i="75"/>
  <c r="J86" i="75"/>
  <c r="G85" i="75"/>
  <c r="J85" i="75"/>
  <c r="G84" i="75"/>
  <c r="J84" i="75"/>
  <c r="G83" i="75"/>
  <c r="J83" i="75"/>
  <c r="G81" i="75"/>
  <c r="J81" i="75"/>
  <c r="G78" i="75"/>
  <c r="J78" i="75" s="1"/>
  <c r="G33" i="75"/>
  <c r="J33" i="75" s="1"/>
  <c r="N45" i="75"/>
  <c r="G32" i="75"/>
  <c r="J32" i="75" s="1"/>
  <c r="N38" i="75"/>
  <c r="G68" i="75"/>
  <c r="M48" i="75" s="1"/>
  <c r="J100" i="75"/>
  <c r="J51" i="75"/>
  <c r="G50" i="75"/>
  <c r="J50" i="75"/>
  <c r="G58" i="75"/>
  <c r="M41" i="75" s="1"/>
  <c r="J58" i="75" l="1"/>
  <c r="J68" i="75"/>
  <c r="J44" i="75"/>
  <c r="J45" i="75"/>
  <c r="N35" i="75"/>
  <c r="J35" i="75"/>
  <c r="J63" i="75"/>
  <c r="J53" i="75"/>
  <c r="G65" i="75"/>
  <c r="J65" i="75" s="1"/>
  <c r="N27" i="75"/>
  <c r="G61" i="75"/>
  <c r="J61" i="75" s="1"/>
  <c r="G47" i="75"/>
  <c r="M31" i="75" s="1"/>
  <c r="N39" i="75"/>
  <c r="J57" i="75"/>
  <c r="G64" i="75"/>
  <c r="J64" i="75" s="1"/>
  <c r="J46" i="75"/>
  <c r="J28" i="75"/>
  <c r="J39" i="75"/>
  <c r="J55" i="75"/>
  <c r="J30" i="75"/>
  <c r="J41" i="75"/>
  <c r="N47" i="75"/>
  <c r="N31" i="75"/>
  <c r="N49" i="75"/>
  <c r="N42" i="75"/>
  <c r="J54" i="75"/>
  <c r="N36" i="75"/>
  <c r="G38" i="75"/>
  <c r="J27" i="75"/>
  <c r="J62" i="75"/>
  <c r="G34" i="75"/>
  <c r="N30" i="75"/>
  <c r="G25" i="75"/>
  <c r="J25" i="75" s="1"/>
  <c r="N43" i="75"/>
  <c r="G56" i="75"/>
  <c r="J56" i="75" s="1"/>
  <c r="J40" i="75"/>
  <c r="N26" i="75"/>
  <c r="J52" i="75"/>
  <c r="N28" i="75"/>
  <c r="J29" i="75"/>
  <c r="J48" i="75"/>
  <c r="J66" i="75"/>
  <c r="J99" i="75"/>
  <c r="N54" i="75"/>
  <c r="G82" i="75"/>
  <c r="N53" i="75"/>
  <c r="J89" i="75"/>
  <c r="J79" i="75"/>
  <c r="J90" i="75"/>
  <c r="N50" i="75"/>
  <c r="G80" i="75"/>
  <c r="J80" i="75" s="1"/>
  <c r="G87" i="75"/>
  <c r="J96" i="75"/>
  <c r="N52" i="75"/>
  <c r="N51" i="75"/>
  <c r="H104" i="75"/>
  <c r="N32" i="75"/>
  <c r="J49" i="75"/>
  <c r="J67" i="75"/>
  <c r="N44" i="75"/>
  <c r="N41" i="75"/>
  <c r="N25" i="75"/>
  <c r="H106" i="75"/>
  <c r="N29" i="75"/>
  <c r="N48" i="75"/>
  <c r="J69" i="75" l="1"/>
  <c r="D20" i="75" s="1"/>
  <c r="G69" i="75"/>
  <c r="G20" i="75" s="1"/>
  <c r="G104" i="75"/>
  <c r="G74" i="75" s="1"/>
  <c r="J106" i="75"/>
  <c r="D6" i="75" s="1"/>
  <c r="J104" i="75"/>
  <c r="D74" i="75" s="1"/>
  <c r="G106" i="75"/>
  <c r="G6" i="75" s="1"/>
  <c r="M50" i="75"/>
  <c r="M32" i="75"/>
  <c r="M53" i="75"/>
  <c r="M52" i="75"/>
  <c r="M54" i="75"/>
  <c r="M51" i="75"/>
</calcChain>
</file>

<file path=xl/sharedStrings.xml><?xml version="1.0" encoding="utf-8"?>
<sst xmlns="http://schemas.openxmlformats.org/spreadsheetml/2006/main" count="1877" uniqueCount="1379">
  <si>
    <t>Information Security Assessment</t>
  </si>
  <si>
    <t>Das ISA besteht aus mehreren Tabellenblättern, deren Inhalt und Funktion im Tabellenblatt „Definitionen“ erklärt wird. Die entsprechenden eigentlichen Anforderungen können den Tabellenblättern „Informationssicherheit“, „Prototypenschutz“ und „Datenschutz“ entnommen werden.</t>
  </si>
  <si>
    <r>
      <rPr>
        <sz val="10"/>
        <color theme="1"/>
        <rFont val="Calibri"/>
        <family val="2"/>
        <scheme val="minor"/>
      </rPr>
      <t xml:space="preserve">
</t>
    </r>
    <r>
      <rPr>
        <b/>
        <sz val="10"/>
        <color rgb="FF000000"/>
        <rFont val="Calibri"/>
        <family val="2"/>
        <scheme val="minor"/>
      </rPr>
      <t>Wir empfehlen, sich durch Nutzung des Tabellenblatts „Definitionen“ zunächst einen Überblick über die einzelnen ISA-Tabellenblätter zu verschaffen.</t>
    </r>
    <r>
      <rPr>
        <b/>
        <sz val="10"/>
        <color rgb="FF000000"/>
        <rFont val="Calibri"/>
        <family val="2"/>
        <scheme val="minor"/>
      </rPr>
      <t xml:space="preserve"> 
</t>
    </r>
    <r>
      <rPr>
        <b/>
        <sz val="10"/>
        <color rgb="FF000000"/>
        <rFont val="Calibri"/>
        <family val="2"/>
        <scheme val="minor"/>
      </rPr>
      <t>Anschließend mit dem Tabellenblatt „Informationssicherheit“ beginnen.</t>
    </r>
    <r>
      <rPr>
        <sz val="10"/>
        <color rgb="FF000000"/>
        <rFont val="Calibri"/>
        <family val="2"/>
        <scheme val="minor"/>
      </rPr>
      <t xml:space="preserve">
</t>
    </r>
    <r>
      <rPr>
        <sz val="10"/>
        <color rgb="FF000000"/>
        <rFont val="Calibri"/>
        <family val="2"/>
        <scheme val="minor"/>
      </rPr>
      <t>Die Verfasser dieses Dokuments wünschen Ihnen dabei viel Erfolg.</t>
    </r>
    <r>
      <rPr>
        <sz val="10"/>
        <color rgb="FF000000"/>
        <rFont val="Calibri"/>
        <family val="2"/>
        <scheme val="minor"/>
      </rPr>
      <t xml:space="preserve">
</t>
    </r>
  </si>
  <si>
    <t>Herausgeber: VERBAND DER AUTOMOBILINDUSTRIE e. V. (VDA); Behrenstr. 35; 10117 Berlin; www.vda.de</t>
  </si>
  <si>
    <t>Hinweis: Zur besseren Orientierung sind die Arbeitsblätter wie folgt farblich gekennzeichnet.</t>
  </si>
  <si>
    <t>Firma / Organisation:*</t>
  </si>
  <si>
    <t>Anschrift:*</t>
  </si>
  <si>
    <t>Geltungsbereich/TISAX Scope-ID*</t>
  </si>
  <si>
    <t>D&amp;B D-U-N-S® Nr.</t>
  </si>
  <si>
    <t>Datum des Assessments:*</t>
  </si>
  <si>
    <t>Ansprechpartner:*</t>
  </si>
  <si>
    <t>Telefon-Nr.:</t>
  </si>
  <si>
    <t>E-Mail-Adresse:*</t>
  </si>
  <si>
    <t>Ersteller:*</t>
  </si>
  <si>
    <t>Unterschrift:</t>
  </si>
  <si>
    <r>
      <rPr>
        <b/>
        <sz val="18"/>
        <color theme="1"/>
        <rFont val="Calibri"/>
        <family val="2"/>
        <scheme val="minor"/>
      </rPr>
      <t xml:space="preserve">Information Security Assessment
</t>
    </r>
    <r>
      <rPr>
        <sz val="16"/>
        <color theme="1"/>
        <rFont val="Calibri"/>
        <family val="2"/>
        <scheme val="minor"/>
      </rPr>
      <t xml:space="preserve">Reifegrade
</t>
    </r>
    <r>
      <rPr>
        <sz val="11"/>
        <color theme="1"/>
        <rFont val="Calibri"/>
        <family val="2"/>
        <scheme val="minor"/>
      </rPr>
      <t xml:space="preserve">
Die Antwort auf die Kontrollfragen ist ein Reifegrad in einem generischen Reifegrad-Modell, mit dem die Reife der dahinterstehenden Prozesse quantifiziert wird.</t>
    </r>
    <r>
      <rPr>
        <sz val="10"/>
        <color rgb="FF000000"/>
        <rFont val="Calibri"/>
        <family val="2"/>
        <scheme val="minor"/>
      </rPr>
      <t xml:space="preserve"> Um den Reifegrad zu bestimmen, muss während des Assessments objektiv nachweisbar sein, dass die Anforderungen der entsprechenden Stufe erfüllt werden. Dies erfolgt zum Beispiel anhand von Arbeitsprodukten, welche als Ergebnisse aus den Prozessen der Kontrollfragen hervorgehen, oder durch Aussagen der fachlichen Prozessausführenden in Interviews.</t>
    </r>
  </si>
  <si>
    <t xml:space="preserve"> </t>
  </si>
  <si>
    <t>Reifegrad 0</t>
  </si>
  <si>
    <t>Reifegrad 1</t>
  </si>
  <si>
    <t>Reifegrad 2</t>
  </si>
  <si>
    <t>Reifegrad 3</t>
  </si>
  <si>
    <t>Reifegrad 4</t>
  </si>
  <si>
    <t>Reifegrad 5</t>
  </si>
  <si>
    <t>Name</t>
  </si>
  <si>
    <t xml:space="preserve">Unvollständig </t>
  </si>
  <si>
    <t>Durchgeführt</t>
  </si>
  <si>
    <t>Gesteuert</t>
  </si>
  <si>
    <t>Etabliert</t>
  </si>
  <si>
    <t>Vorhersagbar</t>
  </si>
  <si>
    <t>Optimierend</t>
  </si>
  <si>
    <t>Kurzbeschreibung</t>
  </si>
  <si>
    <t>Es gibt keinen Prozess, es wird keinem Prozess gefolgt oder der Prozess ist nicht geeignet, um das Ziel zu erreichen.</t>
  </si>
  <si>
    <t>Es wird einem nicht oder unvollständig dokumentierten Prozess gefolgt ("informeller Prozess") und es gibt Anzeichen, dass er sein Ziel erreicht.</t>
  </si>
  <si>
    <t>Es wird einem Prozess gefolgt, der seine Ziele erreicht. Prozessdokumentation und Prozessdurchführungsnachweise sind vorhanden.</t>
  </si>
  <si>
    <t>Es wird einem Standardprozess gefolgt, der in das Gesamtsystem integriert ist. Abhängigkeiten von anderen Prozessen sind dokumentiert und geeignete Schnittstellen geschaffen. Es existieren Nachweise, dass der Prozess über einen längeren Zeitraum nachhaltig und aktiv genutzt wurde.</t>
  </si>
  <si>
    <t>Es wird einem etablierten Prozess gefolgt. Die Wirksamkeit des Prozesses wird durch Erheben von Kennzahlen kontinuierlich überwacht. Es sind Grenzwerte definiert, bei denen der Prozess als nicht hinreichend wirksam angesehen wird und angepasst werden muss. (Key Performance Indicators)</t>
  </si>
  <si>
    <t>Es wird einem vorhersagbaren Prozess gefolgt, bei dem die kontinuierliche Verbesserung ein wesentliches Ziel ist. Die Verbesserung wird von dedizierten Ressourcen aktiv vorangetrieben.</t>
  </si>
  <si>
    <t>Definition</t>
  </si>
  <si>
    <t>Ein Prozess ist nicht implementiert oder der Prozesszweck wird nicht erreicht. Es gibt nur geringe oder keine Anzeichen dafür, dass der Prozesszweck systematisch erreicht wird.</t>
  </si>
  <si>
    <t xml:space="preserve">–  Der realisierte Prozess erfüllt seinen (Prozess-) Zweck.
–  Die beabsichtigten Basispraktiken werden nachweisbar durchgeführt.
</t>
  </si>
  <si>
    <t>Steuerung der Prozessdurchführung (PA 2.1):
– Die Leistungsziele des Prozesses sind identifiziert.
–  Die Durchführung des Prozesses wird geplant und überwacht.
–  Die Durchführung des Prozesses wird zur Erfüllung der Planungen angepasst.
–  Verantwortlichkeiten und Befugnisse zur Durchführung des Prozesses sind definiert, zugewiesen und kommuniziert.
–  Für die Durchführung des Prozesses notwendige Ressourcen und Informationen sind ermittelt, bereitgestellt, zugewiesen und werden genutzt.
–  Schnittstellen zwischen den betroffenen Einheiten werden gemanagt, um eine effektive Kommunikation und eine klare Zuweisung von Verantwortlichkeiten sicherzustellen.
Management der Arbeitsergebnisse (PA 2.2):
– Anforderungen an die Arbeitsergebnisse des Prozesses sind definiert
– Anforderungen an die Dokumentation und die Steuerung der Arbeitsergebnisse sind definiert.
– Arbeitsergebnisse werden angemessen identifiziert, dokumentiert und gesteuert.
–  Arbeitsergebnisse werden in Übereinstimmung mit geplanten Maßnahmen überprüft und nötigenfalls angepasst, um die Anforderungen zu erfüllen.</t>
  </si>
  <si>
    <t xml:space="preserve">Prozessdefinition (PA 3.1):
- Ein Standardprozess einschließlich in geeigneter Weise angepasste Vorgaben ist definiert, der die grundlegenden Elemente beschreibt, die ein definierter Prozess enthalten muss.
- Die Reihenfolge und das Zusammenspiel des Standardprozesses mit anderen Prozessen sind bestimmt.
- Kompetenzen und Rollen, die zur Durchführung des Prozesses erforderlich sind, sind als Teil des Standardprozesses identifiziert.
- Infrastruktur und Arbeitsumgebung, die zur Durchführung eines Prozesses erforderlich sind, sind als Teil des Standardprozesses identifiziert.
- Geeignete Methoden sind bestimmt, um die Wirksamkeit und Angemessenheit des Prozesses zu überwachen.
Ausbringung/Verbreitung/Verteilung des Prozesses (PA 3.2):
- Ein definierter Prozess, der auf einem geeignet ausgewählten und/oder zugeschnittenen Standardprozess basiert, ist ausgebracht/verbreitet.
- Benötigte Rollen, Verantwortlichkeiten und Befugnisse zur Durchführung des definierten Prozesses sind zugewiesen und kommuniziert.
- Das Personal, welches den definierten Prozess durchführt, ist kompetent bzw. fachkundig, was auf einer geeigneten Ausbildung, Training und Erfahrung beruht.
- Erforderliche Ressourcen und Informationen, die zur Durchführung des definierten Prozesses erforderlich sind, sind verfügbar, zugewiesen und werden genutzt.
- Erforderliche Infrastruktur und eine Arbeitsumgebung, die zur Durchführung des definierten Prozesses erforderlich sind, sind verfügbar, werden gemanagt und gewartet.
- Geeignete Daten werden gesammelt und analysiert, um ein grundlegendes Verständnis für das Verhalten des Prozesses zu gewinnen, seine Angemessenheit und Wirksamkeit zu zeigen und zu bewerten, wo eine kontinuierliche Prozessverbesserung (KVP) gemacht werden kann. </t>
  </si>
  <si>
    <t>Prozessmessung  (PA 4.1):
– Anforderungen an Prozessinformationen zur Unterstützung von relevanten, definierten Geschäftszielen sind etabliert.
–  Ziele zur Prozessmessung sind aus den Anforderungen an Prozessinformationen abgeleitet.
–  Quantitative Ziele bezüglich der Prozessdurchführung zur Unterstützung von relevanten, definierten Geschäftszielen sind etabliert.
–  Kennzahlen und die Häufigkeit von Messungen sind identifiziert und sind in Übereinstimmung mit den Zielen zur Prozessmessung und den quantitativen Zielen bezüglich der Prozessdurchführung definiert.
–  Messergebnisse sind gesammelt, analysiert und werden berichtet, um den Grad der quantitativen Zielerreichung bezüglich der Prozessdurchführung zu überwachen.
–  Messergebnisse werden genutzt, um die Durchführung des Prozesses zu charakterisieren.
 Prozesssteuerung (PA 4.2):
– Analyse- und Steuerungstechniken sind bestimmt und werden, wie jeweils zutreffend, angewendet.
– Variable Steuerungsgrenzen sind zur gewöhnlichen Durchführung des Prozesses etabliert.
–  Messdaten für spezielle Varianten werden analysiert.
–  Korrekturmaßnahmen werden durchgeführt, um spezielle Varianten zu berücksichtigen.
– Steuerungsgrenzen werden (falls erforderlich) im Anschluss an Korrekturmaßnahmen erneut etabliert.</t>
  </si>
  <si>
    <t>Prozessinnovation (PA 5.1)
– Ziele zur Prozessverbesserung sind für den jeweiligen Prozess definiert, welcher die relevanten Geschäftsziele unterstützt.
–  Geeignete Daten werden analysiert, um die allgemeinen Ursachen für Variationen bei der Durchführung von Prozessen zu identifizieren.
–  Geeignete Daten werden analysiert, um Möglichkeiten für die Anwendung von Best Practices und Innovation zu identifizieren.
–  Möglichkeiten zur Verbesserung, die aus neuen Technologien und neuen Prozesskonzepten abgeleitet werden, sind identifiziert.
–  Eine Umsetzungsstrategie ist etabliert, um die Ziele einer Prozessverbesserung zu erreichen.
–  Kontinuierliche Optimierung (PA 5.2):
– Die Auswirkung aller vorgeschlagenen Änderungen wird in Bezug auf die Ziele des definierten und des Standardprozesses bewertet.
–  Die Umsetzung aller beschlossenen Änderungen wird gemanagt, um sicherzustellen, dass jegliche Unterbrechung der Durchführung eines Prozesses begriffen und darauf eingewirkt wird.
–  Die Wirksamkeit einer Prozessänderung wird auf Grundlage der tatsächlichen Leistung gegenüber definierten Prozessanforderungen und Prozesszielen beurteilt, um zu bestimmen, ob Ergebnisse mit allgemeinen oder speziellen Fällen übereinstimmen.</t>
  </si>
  <si>
    <t>Mögliche Nachweise (GWP)</t>
  </si>
  <si>
    <t>+ Arbeitsergebnisse, die einen Nachweis für Prozessergebnisse liefern.</t>
  </si>
  <si>
    <t xml:space="preserve">+ Prozessdokumentation
+ Prozessplan
+ Qualitätsplan, -aufzeichnungen
+ Prozessdurchführungsaufzeichnungen
</t>
  </si>
  <si>
    <t>+ Prozessdokumentation
+ Prozessplan
+ Qualitätsaufzeichnungen
+ Richtlinien und Standards
+ Prozessdurchführungsaufzeichnungen</t>
  </si>
  <si>
    <t>+ Prozessdokumentation
+ Prozesssteuerungsplan
+ Prozessverbesserungsplan
+ Prozessmessplan
+ Prozessdurchführungsaufzeichnungen</t>
  </si>
  <si>
    <t>+ Prozessverbesserungsplan
+ Prozessmessplan
+ Prozessdurchführungsaufzeichnungen</t>
  </si>
  <si>
    <t>Beispiel</t>
  </si>
  <si>
    <r>
      <rPr>
        <b/>
        <sz val="18"/>
        <color theme="1"/>
        <rFont val="Calibri"/>
        <family val="2"/>
        <scheme val="minor"/>
      </rPr>
      <t xml:space="preserve">Information Security Assessment
</t>
    </r>
    <r>
      <rPr>
        <sz val="18"/>
        <color theme="1"/>
        <rFont val="Calibri"/>
        <family val="2"/>
        <scheme val="minor"/>
      </rPr>
      <t>Definitionen</t>
    </r>
  </si>
  <si>
    <t>Tabellenblätter</t>
  </si>
  <si>
    <t>Tabellenblatt</t>
  </si>
  <si>
    <t>Beschreibung</t>
  </si>
  <si>
    <t>Verwendungszweck des Tabellenblattes</t>
  </si>
  <si>
    <t>Wilkommen</t>
  </si>
  <si>
    <t>Willkommensseite.</t>
  </si>
  <si>
    <t>Information</t>
  </si>
  <si>
    <t>Deckblatt</t>
  </si>
  <si>
    <t>Das Deckblatt enthält Felder für Angaben zur durchführenden Organisation, dem Geltungsbereich von Prüfungen, dem Prüfer und dem Ansprechpartner der geprüften Organisation.</t>
  </si>
  <si>
    <t>Zur eigenen Verwendung</t>
  </si>
  <si>
    <t>Reifegrade</t>
  </si>
  <si>
    <t>Die VDA-ISA sieht vor, dass die Umsetzung mittels eines 5-stufigen Reifegrad-Modells bewertet wird, das in diesem Tabellenblatt definiert wird. Die Reifegrade umfassen unvollständig, durchgeführt, gesteuert, etabliert und vorhersagbar.
Der Zielreifegrad für alle Kontrollfragen liegt bei dieser Version der VDA-ISA durchgängig bei 3 (etabliert).</t>
  </si>
  <si>
    <t>Definitionen</t>
  </si>
  <si>
    <r>
      <rPr>
        <sz val="10"/>
        <color theme="1"/>
        <rFont val="Calibri"/>
        <family val="2"/>
        <scheme val="minor"/>
      </rPr>
      <t>In den Definitionen werden die Schlüsselbegriffe für die zu erfüllenden Anforderungen beschrieben.</t>
    </r>
    <r>
      <rPr>
        <sz val="10"/>
        <color theme="1"/>
        <rFont val="Calibri"/>
        <family val="2"/>
        <scheme val="minor"/>
      </rPr>
      <t xml:space="preserve"> </t>
    </r>
    <r>
      <rPr>
        <sz val="10"/>
        <color theme="1"/>
        <rFont val="Calibri"/>
        <family val="2"/>
        <scheme val="minor"/>
      </rPr>
      <t>Anforderungen können dabei in die Kategorien „muss“, „sollte“, zusätzlich bei „hohem Schutzbedarf“ und zusätzlich bei „sehr hohem Schutzbedarf“ eingestuft werden.</t>
    </r>
    <r>
      <rPr>
        <sz val="10"/>
        <color theme="1"/>
        <rFont val="Calibri"/>
        <family val="2"/>
        <scheme val="minor"/>
      </rPr>
      <t xml:space="preserve"> </t>
    </r>
    <r>
      <rPr>
        <sz val="10"/>
        <color theme="1"/>
        <rFont val="Calibri"/>
        <family val="2"/>
        <scheme val="minor"/>
      </rPr>
      <t>Diese Unterteilung ist nötig, da Informationen mit hohem und sehr hohem Schutzbedarf besondere Schutzmaßnahmen erfordern.</t>
    </r>
    <r>
      <rPr>
        <sz val="10"/>
        <color theme="1"/>
        <rFont val="Calibri"/>
        <family val="2"/>
        <scheme val="minor"/>
      </rPr>
      <t xml:space="preserve">
</t>
    </r>
    <r>
      <rPr>
        <sz val="10"/>
        <color theme="1"/>
        <rFont val="Calibri"/>
        <family val="2"/>
        <scheme val="minor"/>
      </rPr>
      <t>Zusätzlich werden in diesem Tabellenblatt Schlüsselbegriffe und Abkürzungen aufgeführt und erläutert.</t>
    </r>
  </si>
  <si>
    <t>Informationssicherheit</t>
  </si>
  <si>
    <t>Das Tabellenblatt „Informationssicherheit“ enthält alle Basis-Maßnahmen basierend auf der Norm ISO/IEC 27001. Die Maßnahmen selbst sind als Fragen formuliert. Das Ziel der jeweiligen Maßnahme und die Anforderungen zur Erreichung des Ziels sind in den entsprechend benannten Spalten aufgeführt.
Jede Maßnahme muss hierbei immer anhand des Grades der Erreichung des Ziels bewertet werden. Die Bewertung der Reifegrade (wie im Tabellenblatt „Reifegrade“ beschrieben) jeder Maßnahme wird in dem Feld (Spalte D) festgehalten und automatisch in das Tabellenblatt „Ergebnisse“ übertragen.
Weitere Spalten geben mit Beispielen Hilfestellung zu einer möglichen Umsetzung.
Anforderungen beziehen sich dabei immer auf das eigene Unternehmen mit seiner Organisation, seinen Prozessen und seiner Infrastruktur. Anforderungen beziehen sich niemals auf Produkte, welche Ihr Unternehmen in Verkehr bringt. Anforderungen an eine sichere Produktentwicklung sind nicht Teil dieses Moduls.</t>
  </si>
  <si>
    <t>Umsetzungsanforderungen</t>
  </si>
  <si>
    <t>Prototypenschutz</t>
  </si>
  <si>
    <t>Das Tabellenblatt „Prototypenschutz“ enthält Maßnahmen, um sicherzustellen, dass geeignete Maßnahmen für den Umgang mit Prototypen vorhanden sind, welche einen besonderen Schutz erfordern.
Jede Maßnahme muss hierbei immer anhand des Grades der Erreichung des Ziels bewertet werden. Die Bewertung der Reifegrade (wie im Tabellenblatt „Reifegrade“ beschrieben) jeder Maßnahme wird in dem Feld (Spalte D) festgehalten und automatisch in das Tabellenblatt „Ergebnisse“ übertragen.
Weitere Spalten geben mit Beispielen Hilfestellung zu einer möglichen Umsetzung.
Anforderungen beziehen sich dabei immer auf das eigene Unternehmen mit seiner Organisation, seinen Prozessen und seiner Infrastruktur. Anforderungen beziehen sich niemals auf Produkte, welche Ihr Unternehmen in Verkehr bringt. Anforderungen an eine sichere Produktentwicklung sind nicht Teil dieses Moduls.</t>
  </si>
  <si>
    <t>Datenschutz</t>
  </si>
  <si>
    <t>Dieses Tabellenblatt ist zusätzlich bei einer Auftragsverarbeitung im Sinne von Art. 28 der Allgemeinen Datenschutzgrundverordnung der EU zu bearbeiten und enthält Maßnahmen, die nur mit Ja/Nein zu beantworten sind.</t>
  </si>
  <si>
    <t>Ergebnisse</t>
  </si>
  <si>
    <t>Hier werden die Ergebnisse der einzelnen Tabellenblätter (Prüfkatalogseiten) zusammengefasst und im Druckformat dargestellt. Für Darstellungszwecke wird die vereinfachte Form nach ISA genutzt.
Das Spinnennetz-Diagramm bietet eine Übersicht über alle Maßnahmen. Die Liste aller Maßnahmen zeigt die anzustrebenden Zielreifegrade. 
Bei der Berechnung des Gesamtergebnisses werden die Ergebnisse von Maßnahmen, die den Zielreifegrad übererfüllen, gekürzt und der Durchschnitt ermittelt. Dies stellt sicher, dass die Anforderungen themenübergreifend erfüllt werden und kein Ausgleich von über- und untererfüllten Maßnahmen stattfindet.</t>
  </si>
  <si>
    <t>Ergebnispräsentation</t>
  </si>
  <si>
    <t>Beispiele für KPI</t>
  </si>
  <si>
    <t>Dieses Tabellenblatt zeigt Beispiele für Key Performance Indicators (KPI) zum Messen von Prozessergebnissen. Der Inhalt des Tabellenblattes dient als Hilfestellung zur Identifizierung eigener geeigneter KPIs. Er stellt keine verbindlichen Vorgaben zum Erreichen des Reifegrads der Stufe 4 vor. Die Definition von KPIs ist nicht verbindlich vorgeschrieben, kann aber für ein zentrales Management der Informationssicherheit an vielen Standorten hilfreich sein.</t>
  </si>
  <si>
    <t>Beispiele und Hilfestellungen</t>
  </si>
  <si>
    <t>Lizenz</t>
  </si>
  <si>
    <t>Lizenzbedingungen, unter denen die VDA-ISA veröffentlicht wird.</t>
  </si>
  <si>
    <t>Änderungshistorie</t>
  </si>
  <si>
    <t>Liste der Änderungen über den Lebenszyklus der VDA-ISA.</t>
  </si>
  <si>
    <t>Schlüsselbegriffe</t>
  </si>
  <si>
    <t>Begriff</t>
  </si>
  <si>
    <t>Erläuterung</t>
  </si>
  <si>
    <t>Beispiele</t>
  </si>
  <si>
    <t>Schutzklasse "normal",
normaler Schutzbedarf</t>
  </si>
  <si>
    <t>Der potenzielle Schaden für die Organisation ist begrenzt und überschaubar.</t>
  </si>
  <si>
    <t>Vertraulichkeitsklassifizierung "intern"</t>
  </si>
  <si>
    <t>Schutzklasse "hoch",
hoher Schutzbedarf</t>
  </si>
  <si>
    <t>Der potenzielle Schaden für die Organisation kann beträchtlich sein.</t>
  </si>
  <si>
    <t>Vertraulichkeitsklassifizierung "vertraulich"</t>
  </si>
  <si>
    <t>Schutzklasse "sehr hoch",
sehr hoher Schutzbedarf</t>
  </si>
  <si>
    <t>Der potenzielle Schaden kann ein für die Organisation existenziell bedrohliches oder katastrophales Ausmaß erreichen.</t>
  </si>
  <si>
    <t>Vertraulichkeitsklassifizierung "streng vertraulich"</t>
  </si>
  <si>
    <t>Anforderungen (muss)</t>
  </si>
  <si>
    <t>Die Anforderungen in dieser Spalte sind strenge Anforderungen, für die es keine Ausnahmen gibt.</t>
  </si>
  <si>
    <t>Anforderungen (sollte)</t>
  </si>
  <si>
    <t>Die Anforderungen in dieser Spalte müssen grundsätzlich von der Organisation umgesetzt werden. Es kann jedoch unter bestimmten Umständen eine valide Begründung geben, diese Anforderungen nicht zu erfüllen. Die Auswirkungen von Abweichungen müssen durch die Organisation verstanden werden, und die Abweichung muss nachvollziehbar begründet werden.</t>
  </si>
  <si>
    <t>Zusatzanforderungen bei hohem Schutzbedarf</t>
  </si>
  <si>
    <t xml:space="preserve">Die Anforderungen in dieser Spalte müssen zusätzlich erfüllt werden, wenn das geprüfte Subjekt einen hohen Schutzbedarf hat. </t>
  </si>
  <si>
    <t>Zusatzanforderungen bei sehr hohem Schutzbedarf</t>
  </si>
  <si>
    <t xml:space="preserve">Die Anforderungen in dieser Spalte müssen zusätzlich erfüllt sein, wenn das geprüfte Subjekt einen sehr hohen Schutzbedarf hat. </t>
  </si>
  <si>
    <t>Ergebnis (Reifegrad)</t>
  </si>
  <si>
    <t>Im Ergebnis-Tabellenblatt ISA (Spinnennetz-Diagramm) werden alle Ergebnisse wie bewertet dargestellt. Die Linie für den Zielreifegrad berücksichtigt Maßnahmen, die als „n. a.“ gekennzeichnet wurden, nicht. Bei der Berechnung des Durchschnitts wird hingegen der höchste erreichbare Zielereifegrad berücksichtigt.</t>
  </si>
  <si>
    <t>Glossar</t>
  </si>
  <si>
    <t>Business Continuity Management (BCM)</t>
  </si>
  <si>
    <t>BCM dient dazu sicherzustellen, dass die geschäftskritischen Prozesse in der Organisation in und nach einer Krisensituation funktionieren.</t>
  </si>
  <si>
    <t>Klassifizierung von Informationen</t>
  </si>
  <si>
    <t>Der Wert der Information für die Organisation wird auf der Grundlage der relevanten Schutzziele der Informationssicherheit (Vertraulichkeit, Integrität und Verfügbarkeit) ermittelt. Auf dieser Grundlage werden die Informationen in das Klassifizierungsschema eingeordnet. Dies ermöglicht der Organisation die Umsetzung angemessener Schutzmaßnahmen.</t>
  </si>
  <si>
    <t>Cloud / externe IT-Dienste</t>
  </si>
  <si>
    <t>Ein externer Dienst ist die Verarbeitung von Firmen-Informationen außerhalb des Anwendungsbereiches des Audits.
(Z. B. externes Hosting, Cloud-Dienst, Webdienste wie z. B. Anti-Virus-Dashboards im Internet, von externen Unternehmen bereitgestellte SIEM-Dienste usw.)
Wichtig für das Ablehnen nicht relevanter Webdienste:
•  Cloud-Dienst: ein Schaden kann sich direkt auf das Unternehmen auswirken [CIA, en: Confidentiality (Vertraulichkeit), Integrity (Integrität), Availability (Verfügbarkeit)]
•  Daten werden extern vertraulich/streng vertraulich verarbeitet (z. B. nicht durch Übersetzung einzelner Wörter)</t>
  </si>
  <si>
    <t>Kritischer IT-Dienst</t>
  </si>
  <si>
    <t>Kritische IT-Dienste sind für das Geschäft oder die Organisation unverzichtbar. Wenn ein derartiger Dienst versagt oder unterbrochen wird, werden Geschäftsabläufe schwer beeinträchtigt.</t>
  </si>
  <si>
    <t>Aktives Verzeichnis, Firmennetzwerk, ERP, Firmen-Telefonanlage</t>
  </si>
  <si>
    <t>Kritische IT-Systeme</t>
  </si>
  <si>
    <t>Kritische IT-Systeme sind unverzichtbar, um kritische IT-Dienste zu betreiben.</t>
  </si>
  <si>
    <t>Ereignis</t>
  </si>
  <si>
    <t>Erkanntes Auftreten eines IT-System-, -Dienst- oder Netzwerk-Zustands, der auf eine mögliche Verletzung der Informationssicherheit, -Richtlinie oder auf ein Versagen von Maßnahmen hindeutet, oder eine zuvor unbekannte Situation, die sicherheitsrelevant sein kann</t>
  </si>
  <si>
    <t>Generisches Arbeitsprodukt (GWP, en: Generic work product)</t>
  </si>
  <si>
    <t>Beliebiges Arbeitsergebnis, welches sich aus der Ausführung eines Prozesses ergibt.</t>
  </si>
  <si>
    <t>IAM-Technologie</t>
  </si>
  <si>
    <t>Identitäts- und Zugriffsverwaltungs- (IAM- oder IdAM)-Technologie ist ein Rahmen von Technologien zur Sicherstellung, dass die richtigen Anwender (die Teil des mit einem Unternehmen verbundenen Ökosystems oder des Ökosystems innerhalb eines Unternehmens sind) angemessenen Zugang zu Technologie-Ressourcen haben. Identitäts- und Zugriffsverwaltungssysteme identifizieren, authentifizieren und steuern nicht nur den Zugang für Einzelne, die IT-Ressourcen nutzen, sondern auch die Hardware und Anwendungen, auf die Mitarbeiter zugreifen müssen.</t>
  </si>
  <si>
    <t>Vorfall</t>
  </si>
  <si>
    <t>Einzelnes unerwünschtes oder unerwartetes Informationssicherheits-Ereignis oder eine Reihe unerwünschter oder unerwarteter Informationssicherheits-Ereignisse, bei dem/denen eine beträchtliche Wahrscheinlichkeit besteht, dass es/sie Geschäftsabläufe beeinträchtigt/beeinträchtigen und die Informationssicherheit bedroht/bedrohen</t>
  </si>
  <si>
    <t>Informationswert (Information Asset)</t>
  </si>
  <si>
    <t xml:space="preserve">Informationen, die einen erheblichen Wert für die Organisation darstellen. </t>
  </si>
  <si>
    <t>Geschäftsgeheimisse, kritische Geschäftsprozesse, Know-How, Patente</t>
  </si>
  <si>
    <t>Informationseigentümer / Informationsverantwortlicher / Datenverantwortlicher</t>
  </si>
  <si>
    <t>Person oder Organisationsstelle, welche Daten erstellt oder zur Nutzung bereitstellt und Auskunft über deren Schutzbedarf geben kann.</t>
  </si>
  <si>
    <t xml:space="preserve">Informationssicherheitsmanagementsystem (ISMS) </t>
  </si>
  <si>
    <t xml:space="preserve">Das Informationssicherheitsmanagementsystem ist ein Steuerungsinstrument für die Organisationsleitung, mit der diese sicherstellt, dass Informationssicherheit nicht nur das Ergebnis von Zufällen und individuellem Engagement, sondern von nachhaltigem Management ist. </t>
  </si>
  <si>
    <t>Informationssicherheits-Risikomanagement (ISRM)</t>
  </si>
  <si>
    <t>Das Informationssicherheits-Risikomanagement ist für das frühzeitige Erkennen, Bewerten und Behandeln von Risiken zur Erreichung der Schutzziele der Informationssicherheit erforderlich. Es befähigt damit die Organisation, angemessene Maßnahmen zum Schutz ihrer Informationswerte unter Abwägung der damit verbundenen Chancen und Risiken zu etablieren.</t>
  </si>
  <si>
    <t>Informationssicherheitsrisiken</t>
  </si>
  <si>
    <t>Risiken, die bei der Erstellung und der Verarbeitung von Informationen vorhanden sind. Diese beruhen auf möglichen Ereignissen, die sich negativ auf die Erreichung der Schutzziele der Informationssicherheit auswirken.</t>
  </si>
  <si>
    <t>IT-System</t>
  </si>
  <si>
    <t xml:space="preserve">Jede Art von Systemen, die zur elektronischen Informationsverarbeitung genutzt werden. </t>
  </si>
  <si>
    <t>Computer, Server, Cloud, Kommunikationssysteme, Videokonferenzsysteme, Smartphones, Tablets, industrielles Automatisierungs- und Steuerungssystem, OT-Geräte, IoT</t>
  </si>
  <si>
    <t>Reifegrad</t>
  </si>
  <si>
    <t>Maßstab für die „Reife“ des gesamten ISMS oder von Teilen hiervon. Dies ist der Grad der Strukturierung und der systematischen Steuerung des Gesamtprozesses oder der Teilprozesse. Für die in diesem Dokument genutzten Reifegrade gelten die im Reiter "Reifegrade" aufgeführten Anforderungen.</t>
  </si>
  <si>
    <t>Maßstab für den Entwicklungsgrad des gesamten ISMS oder von Teilen hiervon. Es handelt sich um den Grad der Strukturierung und der systematischen Steuerung der beteiligten Prozesse. Die im Zusammenhang mit diesem Dokument gültige Definition der verschiedenen Reifegrade findet sich im Reiter "Reifegrade".</t>
  </si>
  <si>
    <t>Netzwerkdienst</t>
  </si>
  <si>
    <t>Ein Netzwerkdienst ist ein von einem IT-System bereitgestellter Dienst, der von anderen IT-Systemen genutzt wird, um über ein Datennetzwerk mit dem System zu kommunizieren.</t>
  </si>
  <si>
    <t>DHCP, DNS, https, STARTTLS</t>
  </si>
  <si>
    <t>Geheimhaltungsvereinbarungen (GHV)</t>
  </si>
  <si>
    <t xml:space="preserve">Geheimhaltungsvereinbarungen dienen dem rechtlichen Schutz von Informationen einer Organisation, insbesondere wenn diese über die Organisationsgrenzen hinaus ausgetauscht werden. </t>
  </si>
  <si>
    <t>Personenbezogene Daten</t>
  </si>
  <si>
    <t>Der Begriff personenbezogene Daten wird für alle Informationen verwendet, die sich auf eine identifizierte oder identifizierbare natürliche Person beziehen; als identifizierbar wird eine natürliche Person angesehen, die direkt oder indirekt, insbesondere mittels Zuordnung zu einer Kennung wie z. B. zu einem Namen, zu einer Kennnummer, zu Standortdaten, zu einer Online-Kennung oder zu einem oder mehreren besonderen Merkmalen identifiziert werden kann, die Ausdruck der physischen, physiologischen, genetischen, psychologischen, wirtschaftlichen, kulturellen oder sozialen Identität dieser natürlichen Person sind.</t>
  </si>
  <si>
    <t>Strategie/Leitlinie</t>
  </si>
  <si>
    <t>Sammelbegriff für unternehmensinterne Vorgaben</t>
  </si>
  <si>
    <t>Prozessattribute (PA)</t>
  </si>
  <si>
    <t>Messbare Kenngröße für eine Prozessfähigkeit, die auf jeden Prozess anwendbar ist.</t>
  </si>
  <si>
    <t>Schutzziele</t>
  </si>
  <si>
    <t>Vertraulichkeit (C)
Integrität (I)
Verfügbarkeit (A)</t>
  </si>
  <si>
    <t>Tabellenblatt "Informationssicherheit", 
Spalte M (C, I, A)</t>
  </si>
  <si>
    <t>Schutzbedürftiger Prototyp</t>
  </si>
  <si>
    <t xml:space="preserve">Prototypenschutz schützt physische Prototypen, die als schutzbedürftig eingestuft werden. Prototypen schließen Fahrzeuge, Komponenten und Bauteile ein. Der Eigentümer des geistigen Eigentums für den Prototyp wird als Eigentümer des Prototyps angesehen.
Die Inbetriebnahme-Abteilung des Eigentümers ist für die Klassifizierung des Schutzbedarfs eines Prototyps verantwortlich. Bei Prototypen, die als Prototypen mit hohem oder sehr hohem Schutzbedarf eingestuft sind, müssen die Mindestanforderungen an den Prototypschutz angewendet werden. </t>
  </si>
  <si>
    <t>Speziell entwickelte Software</t>
  </si>
  <si>
    <t>Software, die speziell für die Organisation entwickelt wurde.</t>
  </si>
  <si>
    <t>Sicherheitszonen</t>
  </si>
  <si>
    <t>Sicherheitszonen beziehen sich meist auf eine geschachtelte Anordnung von durch Barrieren und Zutrittsmechanismen gekapselten Bereichen. Sie dienen dem physischen Schutz von Informationswerten. Je sensibler die zu verarbeitenden Informationswerte sind, desto mehr Schutzmaßnahmen sind erforderlich.</t>
  </si>
  <si>
    <t>Lagerräume, Garagen, Werkstätten, Teststrecken, Datenverarbeitungszentren, Entwicklungsbereiche</t>
  </si>
  <si>
    <t>Software</t>
  </si>
  <si>
    <t xml:space="preserve">Software ist ein Oberbegriff, der verwendet wird, um auf Anwendungen, Skripte und Programme Bezug zu nehmen, die auf einem IT-System laufen. </t>
  </si>
  <si>
    <t>Betriebssysteme, Anwendungen, Bibliotheken, Gerätetreiber, Apps</t>
  </si>
  <si>
    <t>Informationsträger (Supporting Asset)</t>
  </si>
  <si>
    <t>(Elektronische und physische) Informationsträger  werden zur Speicherung, Verarbeitung und zum Transport von Informationswerten eingesetzt.</t>
  </si>
  <si>
    <t>Mobile Datenträger, IT-Systeme, IT-Dienste/IT-Dienstleister, Papierunterlagen</t>
  </si>
  <si>
    <r>
      <rPr>
        <b/>
        <sz val="18"/>
        <color theme="1"/>
        <rFont val="Calibri"/>
        <family val="2"/>
        <scheme val="minor"/>
      </rPr>
      <t>Information Security Assessment</t>
    </r>
    <r>
      <rPr>
        <sz val="11"/>
        <color theme="1"/>
        <rFont val="Calibri"/>
        <family val="2"/>
        <scheme val="minor"/>
      </rPr>
      <t xml:space="preserve">
</t>
    </r>
    <r>
      <rPr>
        <sz val="16"/>
        <color theme="1"/>
        <rFont val="Calibri"/>
        <family val="2"/>
        <scheme val="minor"/>
      </rPr>
      <t>Fragebogen</t>
    </r>
  </si>
  <si>
    <t>Row_Format</t>
  </si>
  <si>
    <t>Is_Title?</t>
  </si>
  <si>
    <t>Kontrollnummer</t>
  </si>
  <si>
    <t>Beschreibung der Umsetzung</t>
  </si>
  <si>
    <t>Referenz Dokumentation</t>
  </si>
  <si>
    <t>Feststellungen / Auditergebnis</t>
  </si>
  <si>
    <t>Kontrollfrage</t>
  </si>
  <si>
    <t>Ziel</t>
  </si>
  <si>
    <t>Anforderungen 
(muss)</t>
  </si>
  <si>
    <t>Anforderungen 
(sollte)</t>
  </si>
  <si>
    <t>Zusatzanforderungen
bei hohem Schutzbedarf</t>
  </si>
  <si>
    <t>Zusatzanforderungen
bei sehr hohem Schutzbedarf</t>
  </si>
  <si>
    <t>Zusätzliche Anforderungen für das vereinfachte Gruppen Assessment (SGA, en: Simplified Group Assessments)</t>
  </si>
  <si>
    <t>Üblicher Verantwortlicher für die Prozessimplementierung</t>
  </si>
  <si>
    <t>Verweisung auf andere Normen</t>
  </si>
  <si>
    <t>Verweisung auf Implementierungsanleitung</t>
  </si>
  <si>
    <t>Maßnahmen/Empfehlungen</t>
  </si>
  <si>
    <t>Datum des Abschlusses</t>
  </si>
  <si>
    <t>Verantwortliche Abteilung</t>
  </si>
  <si>
    <t>Kontakt</t>
  </si>
  <si>
    <t>Weitere Informationen</t>
  </si>
  <si>
    <t>Hilfestellung:
Beispiele „Normaler Schutzbedarf“</t>
  </si>
  <si>
    <t>Hilfestellung:
Beispiele „Hoher Schutzbedarf“</t>
  </si>
  <si>
    <t>Hilfestellung:
Beispiele „Sehr hoher Schutzbedarf“</t>
  </si>
  <si>
    <t>Mögliche Fragestellungen (Beispiele, nicht verbindlich)</t>
  </si>
  <si>
    <t>Mögliche Nachweise (nicht verbindlich)</t>
  </si>
  <si>
    <t>1</t>
  </si>
  <si>
    <t>Richtlinien und Organisation der Informationssicherheit</t>
  </si>
  <si>
    <t>Dies ist absichtlich unsichtbarer Text aus technischen Gründen. Diesen Text bitte nicht entfernen. Dies ist absichtlich unsichtbarer Text aus technischen Gründen. Diesen Text bitte nicht entfernen. Dies ist absichtlich unsichtbarer Text aus technischen Gründen. Diesen Text bitte nicht entfernen. Dies ist absichtlich unsichtbarer Text aus technischen Gründen. Diesen Text bitte nicht entfernen. Dies ist absichtlich unsichtbarer Text aus technischen Gründen. Diesen Text bitte nicht entfernen.</t>
  </si>
  <si>
    <t>1.1</t>
  </si>
  <si>
    <t>Richtlinien zur Informationssicherheit</t>
  </si>
  <si>
    <t>1.1.1</t>
  </si>
  <si>
    <t>Inwieweit sind Richtlinien zur Informationssicherheit vorhanden?</t>
  </si>
  <si>
    <t>Die Organisation benötigt mindestens eine Richtlinie für Informationssicherheit. Diese spiegelt die Wichtigkeit und Bedeutung der Informationssicherheit wider und ist an die Organisation angepasst. Zusätzliche Richtlinien können je nach Größe und Aufbau der Organisation sinnvoll sein.</t>
  </si>
  <si>
    <t>+ Die Anforderungen an die Informationssicherheit wurden festgelegt und dokumentiert:
 – Die Anforderungen sind an die Ziele der Organisation angepasst,
 – Eine Richtlinie ist erstellt und von der Organisation freigegeben.
+ Die Richtlinie enthält Ziele und den Stellenwert der Informationssicherheit innerhalb der Organisation.</t>
  </si>
  <si>
    <t>+ Die Anforderungen an die Informationssicherheit auf der Grundlage der Organisationsstrategie, Gesetzen und Verträgen sind in der Richtlinie berücksichtigt.
+ Die Richtlinie weist auf Konsequenzen bei Nichtbeachtung hin. 
+ Weitere relevante Sicherheitsrichtlinien sind erstellt.
+ Eine regelmäßige Prüfung und, falls notwendig, Überarbeitung der Richtlinien sind etabliert.
+ Die Richtlinien werden Mitarbeitern in geeigneter Form (z. B. Intranet) zur Verfügung gestellt.
+ Mitarbeiter und externe Geschäftspartner werden über alle für sie relevanten Änderungen informiert.</t>
  </si>
  <si>
    <t>keine</t>
  </si>
  <si>
    <t>+ Richtlinien werden im gesamten Assessment Scopes veröffentlicht und umgesetzt.</t>
  </si>
  <si>
    <t>ISO 27001:2013: A.5.1.1, A.5.1.2
ISO 27001:2022: A.5.1
ISA/IEC 62443: 1.1.1
NIST CSF 1.1: ID.GV-1</t>
  </si>
  <si>
    <t>BSI-Standard 200-2:
3.2, 3.4
BSI IT-Grundschutz-Compendium:
ISMS.1, ORP.1
NIST SP800-53r5:
PT-1, AC-1, AT-1, AU-1, CA-1, CM-1, CP-1, IA-1, IR-1, MA-1, MP-1, PE-1, PL-1, PM-1, PM-17, PM-18, PM-20, PS-1, RA-1, SA-1, SA-15, SC-1, SI-1, SR-1</t>
  </si>
  <si>
    <r>
      <rPr>
        <sz val="10"/>
        <color rgb="FF000000"/>
        <rFont val="Calibri"/>
        <family val="2"/>
        <scheme val="minor"/>
      </rPr>
      <t>Einleitung:
Die von der Informationssicherheitsstrategie und vom Kontext der Organisation abgeleiteten Anforderungen führen zu Informationssicherheits-Leitlinien, die in einer mehrstufigen Dokumentenpyramide je nach Größe des Unternehmens abgebildet werden können.</t>
    </r>
    <r>
      <rPr>
        <sz val="10"/>
        <color rgb="FF000000"/>
        <rFont val="Calibri"/>
        <family val="2"/>
        <scheme val="minor"/>
      </rPr>
      <t xml:space="preserve"> </t>
    </r>
    <r>
      <rPr>
        <sz val="10"/>
        <color rgb="FF000000"/>
        <rFont val="Calibri"/>
        <family val="2"/>
        <scheme val="minor"/>
      </rPr>
      <t>Der Kontext der Organisation ergibt sich unter anderem aus der Unternehmenskultur, den Kundenanforderungen oder gesetzlichen Bestimmungen.</t>
    </r>
    <r>
      <rPr>
        <sz val="10"/>
        <color rgb="FF000000"/>
        <rFont val="Calibri"/>
        <family val="2"/>
        <scheme val="minor"/>
      </rPr>
      <t xml:space="preserve"> </t>
    </r>
    <r>
      <rPr>
        <sz val="10"/>
        <color rgb="FF000000"/>
        <rFont val="Calibri"/>
        <family val="2"/>
        <scheme val="minor"/>
      </rPr>
      <t>Eine übergeordnete Leitlinie ist üblicherweise das Hauptdokument, auf dessen Grundlage weitere Leitlinien und Regelungen abgeleitet werden.</t>
    </r>
    <r>
      <rPr>
        <sz val="10"/>
        <color rgb="FF000000"/>
        <rFont val="Calibri"/>
        <family val="2"/>
        <scheme val="minor"/>
      </rPr>
      <t xml:space="preserve">
</t>
    </r>
    <r>
      <rPr>
        <sz val="10"/>
        <color rgb="FF000000"/>
        <rFont val="Calibri"/>
        <family val="2"/>
        <scheme val="minor"/>
      </rPr>
      <t>Begründung:
Leitlinien und Regelungen bilden die Grundlage für gemeinsames Handeln, um die strategischen Unternehmensziele zu erreichen.</t>
    </r>
    <r>
      <rPr>
        <sz val="10"/>
        <color rgb="FF000000"/>
        <rFont val="Calibri"/>
        <family val="2"/>
        <scheme val="minor"/>
      </rPr>
      <t xml:space="preserve"> </t>
    </r>
    <r>
      <rPr>
        <sz val="10"/>
        <color rgb="FF000000"/>
        <rFont val="Calibri"/>
        <family val="2"/>
        <scheme val="minor"/>
      </rPr>
      <t>Ohne zentrale Regelungen, die für relevante Personen sichtbar sind, kann es im Hinblick auf die Informationssicherheit zu Missverständnissen kommen und es können unterschiedliche Entscheidungen getroffen werden, die in der Folge zu unkalkulierbaren Risiken für die Informationssicherheit führen.</t>
    </r>
    <r>
      <rPr>
        <sz val="10"/>
        <color rgb="FF000000"/>
        <rFont val="Calibri"/>
        <family val="2"/>
        <scheme val="minor"/>
      </rPr>
      <t xml:space="preserve"> </t>
    </r>
    <r>
      <rPr>
        <sz val="10"/>
        <color rgb="FF000000"/>
        <rFont val="Calibri"/>
        <family val="2"/>
        <scheme val="minor"/>
      </rPr>
      <t>Darüber hinaus bilden Regelungen die Grundlage für einen Vergleich der tatsächlichen Umsetzung mit den schriftlichen Anforderungen bei regelmäßigen Wirksamkeitsprüfungen und für die Feststellung von Verbesserungsmöglichkeiten.</t>
    </r>
    <r>
      <rPr>
        <sz val="10"/>
        <color rgb="FF000000"/>
        <rFont val="Calibri"/>
        <family val="2"/>
        <scheme val="minor"/>
      </rPr>
      <t xml:space="preserve"> 
</t>
    </r>
    <r>
      <rPr>
        <sz val="10"/>
        <color rgb="FF000000"/>
        <rFont val="Calibri"/>
        <family val="2"/>
        <scheme val="minor"/>
      </rPr>
      <t>Basisinformation:
Es ist wichtig, die Informationssicherheitsvorgaben bei Geschäftsprozessen zu berücksichtigen.</t>
    </r>
    <r>
      <rPr>
        <sz val="10"/>
        <color rgb="FF000000"/>
        <rFont val="Calibri"/>
        <family val="2"/>
        <scheme val="minor"/>
      </rPr>
      <t xml:space="preserve">  </t>
    </r>
    <r>
      <rPr>
        <sz val="10"/>
        <color rgb="FF000000"/>
        <rFont val="Calibri"/>
        <family val="2"/>
        <scheme val="minor"/>
      </rPr>
      <t>Mit Vorgaben für die Informationssicherheit ist der Grad an Sicherheit gemeint, der den sicheren Umgang mit Informationen sicherstellt.</t>
    </r>
    <r>
      <rPr>
        <sz val="10"/>
        <color rgb="FF000000"/>
        <rFont val="Calibri"/>
        <family val="2"/>
        <scheme val="minor"/>
      </rPr>
      <t xml:space="preserve">
</t>
    </r>
    <r>
      <rPr>
        <sz val="10"/>
        <color rgb="FF000000"/>
        <rFont val="Calibri"/>
        <family val="2"/>
        <scheme val="minor"/>
      </rPr>
      <t>Die Vorgaben können von außen in die Organisation eingetragen werden oder innerhalb der Organisation selbst entstehen.</t>
    </r>
    <r>
      <rPr>
        <sz val="10"/>
        <color rgb="FF000000"/>
        <rFont val="Calibri"/>
        <family val="2"/>
        <scheme val="minor"/>
      </rPr>
      <t xml:space="preserve"> 
</t>
    </r>
    <r>
      <rPr>
        <sz val="10"/>
        <color rgb="FF000000"/>
        <rFont val="Calibri"/>
        <family val="2"/>
        <scheme val="minor"/>
      </rPr>
      <t>Die Vorgaben der einzelnen „Beteiligten“ müssen mit den Zielen der Organisation abgestimmt werden, und es muss eine Strategie festgelegt werden, um die Vorgaben und Ziele zu erreichen.</t>
    </r>
    <r>
      <rPr>
        <sz val="10"/>
        <color rgb="FF000000"/>
        <rFont val="Calibri"/>
        <family val="2"/>
        <scheme val="minor"/>
      </rPr>
      <t xml:space="preserve">
</t>
    </r>
    <r>
      <rPr>
        <sz val="10"/>
        <color rgb="FF000000"/>
        <rFont val="Calibri"/>
        <family val="2"/>
        <scheme val="minor"/>
      </rPr>
      <t>Mitarbeiter finden in den Leitlinien auch detaillierte Erläuterungen der Folgen einer Nichteinhaltung von Leitlinien.</t>
    </r>
    <r>
      <rPr>
        <sz val="10"/>
        <color rgb="FF000000"/>
        <rFont val="Calibri"/>
        <family val="2"/>
        <scheme val="minor"/>
      </rPr>
      <t xml:space="preserve">  
</t>
    </r>
    <r>
      <rPr>
        <sz val="10"/>
        <color rgb="FF000000"/>
        <rFont val="Calibri"/>
        <family val="2"/>
        <scheme val="minor"/>
      </rPr>
      <t>Die Organisation untersucht von ihrem Standpunkt aus den Bedarf an Leitlinien zum Erreichen der Ziele und zum Betrieb eines ISMS und erstellt entsprechende Leitlinien.</t>
    </r>
    <r>
      <rPr>
        <sz val="10"/>
        <color rgb="FF000000"/>
        <rFont val="Calibri"/>
        <family val="2"/>
        <scheme val="minor"/>
      </rPr>
      <t xml:space="preserve"> 
</t>
    </r>
    <r>
      <rPr>
        <sz val="10"/>
        <color rgb="FF000000"/>
        <rFont val="Calibri"/>
        <family val="2"/>
        <scheme val="minor"/>
      </rPr>
      <t>Da sich Rahmenbedingungen ändern können, ergibt es Sinn, die Leitlinien regelmäßig, z. B. jährlich, hinsichtlich ihrer Eignung und Richtigkeit zu überprüfen.</t>
    </r>
    <r>
      <rPr>
        <sz val="10"/>
        <color rgb="FF000000"/>
        <rFont val="Calibri"/>
        <family val="2"/>
        <scheme val="minor"/>
      </rPr>
      <t xml:space="preserve">
</t>
    </r>
    <r>
      <rPr>
        <sz val="10"/>
        <color rgb="FF000000"/>
        <rFont val="Calibri"/>
        <family val="2"/>
        <scheme val="minor"/>
      </rPr>
      <t>Mitarbeiter müssen Zugang zu den Richtlinien haben.</t>
    </r>
    <r>
      <rPr>
        <sz val="10"/>
        <color rgb="FF000000"/>
        <rFont val="Calibri"/>
        <family val="2"/>
        <scheme val="minor"/>
      </rPr>
      <t xml:space="preserve"> </t>
    </r>
    <r>
      <rPr>
        <sz val="10"/>
        <color rgb="FF000000"/>
        <rFont val="Calibri"/>
        <family val="2"/>
        <scheme val="minor"/>
      </rPr>
      <t>Ein zentraler Ort, wie z. B. das Intranet, wird empfohlen um sicherzustellen, dass stets auf die neueste Version einer Richtline zugegriffen werden kann.</t>
    </r>
    <r>
      <rPr>
        <sz val="10"/>
        <color rgb="FF000000"/>
        <rFont val="Calibri"/>
        <family val="2"/>
        <scheme val="minor"/>
      </rPr>
      <t xml:space="preserve"> </t>
    </r>
    <r>
      <rPr>
        <sz val="10"/>
        <color rgb="FF000000"/>
        <rFont val="Calibri"/>
        <family val="2"/>
        <scheme val="minor"/>
      </rPr>
      <t>Diesbezüglich haben gedruckte Leitlinien beträchtliche Nachteile.</t>
    </r>
    <r>
      <rPr>
        <sz val="10"/>
        <color rgb="FF000000"/>
        <rFont val="Calibri"/>
        <family val="2"/>
        <scheme val="minor"/>
      </rPr>
      <t xml:space="preserve"> 
</t>
    </r>
    <r>
      <rPr>
        <sz val="10"/>
        <color rgb="FF000000"/>
        <rFont val="Calibri"/>
        <family val="2"/>
        <scheme val="minor"/>
      </rPr>
      <t>Ein Geschäftspartner benötigt möglicherweise ebenfalls Zugang zu den Leitlinien, beispielsweise weil er im Rahmen des Geltungsbereiches des ISMS Personal zuweist oder entsendet.</t>
    </r>
    <r>
      <rPr>
        <sz val="10"/>
        <color rgb="FF000000"/>
        <rFont val="Calibri"/>
        <family val="2"/>
        <scheme val="minor"/>
      </rPr>
      <t xml:space="preserve"> </t>
    </r>
    <r>
      <rPr>
        <sz val="10"/>
        <color rgb="FF000000"/>
        <rFont val="Calibri"/>
        <family val="2"/>
        <scheme val="minor"/>
      </rPr>
      <t>Der Bedarf an vertraglichen Vereinbarungen wird von der Organisation bewertet.</t>
    </r>
    <r>
      <rPr>
        <sz val="10"/>
        <color rgb="FF000000"/>
        <rFont val="Calibri"/>
        <family val="2"/>
        <scheme val="minor"/>
      </rPr>
      <t xml:space="preserve">
</t>
    </r>
    <r>
      <rPr>
        <sz val="10"/>
        <color rgb="FF000000"/>
        <rFont val="Calibri"/>
        <family val="2"/>
        <scheme val="minor"/>
      </rPr>
      <t>„Sonstige relevante Sicherheitsrichtlinien“ bezeichnet alle sicherheitsrelevanten Richtlinien, die nicht Teil des ISMS sind und für die Informationssicherheit relevant sind.</t>
    </r>
  </si>
  <si>
    <t xml:space="preserve">–  Welche Informationssicherheitsvorgaben wurden festgelegt?
–  Was sind die Leitlinien für die Informationssicherheit?
–  Wer gibt diese frei?
–  Sind die Anforderungen mit den Zielen der Organisation abgestimmt?
–  Was sind die Ziele der Organisation bezüglich des ISMS und wie sind diese zu erreichen?
–  Wer ist für die Umsetzung verantwortlich?
–  Welche Folgen hat die Nichteinhaltung der Leitlinien?
–  Wer überprüft die Leitlinien regelmäßig und wann?
–  Wie werden die Leitlinien den MItarbeitern vermittelt? </t>
  </si>
  <si>
    <t>1.2</t>
  </si>
  <si>
    <t>Organisation der Informationssicherheit</t>
  </si>
  <si>
    <t>1.2.1</t>
  </si>
  <si>
    <t>Inwieweit wird in der Organisation Informationssicherheit gemanagt?</t>
  </si>
  <si>
    <t>Nur wenn Informationssicherheit in den strategischen Zielen einer Organisation verankert ist, kann Informationssicherheit nachhaltig in einer Organisation umgesetzt werden. Das Informationssicherheitsmanagementsystem (ISMS) ist ein Steuerungsinstrument für die Organisationsleitung, mit dem diese sicherstellt, dass Informationssicherheit nicht nur ein Ergebnis von Zufällen und individuellem Engagement, sondern von nachhaltigem Management ist.</t>
  </si>
  <si>
    <t>+ Der Geltungsbereich (Scope) des ISMS (die vom ISMS gemanagte Organisation) ist festgelegt.
+ Die Anforderungen der Organisation an das ISMS sind ermittelt.
+ Die Organisationsleitung hat das ISMS beauftragt und freigegeben.
+ Das ISMS stellt der Organisationsleitung geeignete Kontroll- und Steuerungsmittel zur Verfügung (z. B. Management-Review).
+ Anwendbare Maßnahmen wurden ermittelt (z. B. ISO 27001 Erklärung zur Anwendbarkeit, ausgefüllter ISA-Katalog).
+ Die Wirksamkeit des ISMS wird regelmäßig durch das Management überprüft.</t>
  </si>
  <si>
    <t>+ Das Managementsystem wird von einer Stelle genehmigt, die die notwendige Befugnis für den gesamten Assessment Scopes (d. h: alle Standorte innerhalb des definierten Scopes) hat.</t>
  </si>
  <si>
    <t>ISO 27001:2013: 4
ISO 27001:2022: 4</t>
  </si>
  <si>
    <t>BSI-Standard 200-2:
3.1, 3.2.1, 3.2.2, 3.2.3, 3.3.4, 3.4.4, 10.1, 10.2
BSI IT-Grundschutz-Compendium:
ISMS.1, ORP.1
NIST SP800-53r5:
PT-1, PL-7, PL-8, PL-9, PM-3, PM-23, PM-24, PM-26, PM-27, SA-2</t>
  </si>
  <si>
    <t>.</t>
  </si>
  <si>
    <t>1.2.2</t>
  </si>
  <si>
    <t>Inwieweit sind die Verantwortlichkeiten für Informationssicherheit organisiert?</t>
  </si>
  <si>
    <t>Ein erfolgreiches ISMS benötigt klare Verantwortlichkeiten in der Organisation.</t>
  </si>
  <si>
    <t>+ Verantwortlichkeiten für die Informationssicherheit in der Organisation sind definiert, dokumentiert und zugewiesen.
+ Die verantwortlichen Mitarbeiter sind definiert und für ihre Aufgabe qualifiziert.
+ Die notwendigen Ressourcen stehen zur Verfügung.
+ Die Ansprechpartner sind innerhalb der Organisation und relevanten Geschäftspartnern bekannt.</t>
  </si>
  <si>
    <t>+ Es ist eine Definition und Dokumentation einer geeigneten Informationssicherheitsstruktur in der Organisation vorhanden.
  + Weitere relevante Sicherheitsaufgaben werden berücksichtigt.</t>
  </si>
  <si>
    <t>+ Eine angemessene organisatorische Trennung von Verantwortlichkeiten sollte zur Vermeidung von Interessenskonflikten etabliert sein (Funktionstrennung). (C, I, A)</t>
  </si>
  <si>
    <t>+ Es ist eine benannte Person vorhanden und verfügbar, die die Gesamtverantwortung für das Managementsystem trägt.</t>
  </si>
  <si>
    <t>ISO 27001:2013: A.6.1.1, A6.1.2
ISO 27001:2022: A.5.2, A.5.3
ISA/IEC 62443: 1.1.3, 1.1.5
NIST CSF 1.1: ID.AM-6, ID.GV-2, DE.DP-1</t>
  </si>
  <si>
    <t>BSI-Standard 200-2: 
4
BSI IT-Grundschutz-Compendium:
ISMS.1, ORP.1
NIST SP800-53r5:
CP-2, AC-5, PL-7, PM-2, PM-10, PM-19, PM-29, PT-2</t>
  </si>
  <si>
    <r>
      <rPr>
        <sz val="10"/>
        <color rgb="FF000000"/>
        <rFont val="Calibri"/>
        <family val="2"/>
        <scheme val="minor"/>
      </rPr>
      <t>Basisinformation:
„Weitere relevante Sicherheitsaufgaben“ bezeichnet alle sicherheitsrelevanten Aufgaben, die nicht Teil des ISMS sind und für die Informationssicherheit relevant sind.</t>
    </r>
  </si>
  <si>
    <t>1.2.3</t>
  </si>
  <si>
    <t>Inwieweit werden Informationssicherheitsanforderungen in Projekten berücksichtigt?</t>
  </si>
  <si>
    <t xml:space="preserve">Für die Durchführung von Projekten ist es wichtig, die Informationssicherheitsanforderungen zu berücksichtigen. Dies gilt für Projekte innerhalb der Organisation, unabhängig von der Art des Projekts. Durch eine geeignete Verankerung des Informationssicherheitsprozesses in den Projektmanagementverfahren der Organisation wird sichergestellt, dass keine Anforderungen übersehen werden. </t>
  </si>
  <si>
    <t>+ Projekte sind unter Berücksichtigung der Anforderungen an die Informationssicherheit klassifiziert.</t>
  </si>
  <si>
    <t>+ Die Vorgehensweise und Kriterien zur Klassifizierung von Projekten sind dokumentiert.
+ In einer frühen Phase des Projektes wird eine Risikobewertung auf Basis der definierten Vorgehensweise durchgeführt und bei Änderungen des Projektes wiederholt.
+ Für identifizierte Informationssicherheitsrisiken werden Maßnahmen abgeleitet und im Projekt berücksichtigt.</t>
  </si>
  <si>
    <t>+ Die so abgeleiteten Maßnahmen werden im Verlauf des Projektes regelmäßig überprüft und bei Änderungen der Bewertungskriterien neu bewertet. (C, I, A)</t>
  </si>
  <si>
    <t>ISO 27001:2013: A.6.1.5
ISO 27001:2022: A.5.8
NIST CSF 1.1: ID.BE-3</t>
  </si>
  <si>
    <t>BSI-Standard 200-2: 
4.1, 4.6, 4.8
NIST SP800-53r5:
PT-1, PL-2, PM-11</t>
  </si>
  <si>
    <t>Projekte können wie folgt klassifiziert werden
- CIAA (Vertraulichkeit, Integrität, Verfügbarkeit, Authentizität, en:Confidentiality, Integrity, Availability, Authenticity)
- CIA (Vertraulichkeit, Integrität, Verfügbarkeit, en: Confidentiality, Integrity, Availability)</t>
  </si>
  <si>
    <t>–  Welche Projekte wurden in Bezug auf Informationssicherheit durchgeführt?
–  Welche Risiken wurden in diesem Zusammenhang für das einzelne Projekt erkannt?
–  Welche Kriterien werden für die Bewertung des Risikos von Projekten angewendet?
–  Welche Maßnahmen wurden abgeleitet?
–  Wurden die Maßnahmen dokumentiert?
–  Wurde das Risiko während des Projektverlaufs auf Änderungen überprüft?</t>
  </si>
  <si>
    <t>1.2.4</t>
  </si>
  <si>
    <t>Inwieweit sind die Verantwortlichkeiten zwischen organisationsfremden IT-Dienstleistern und der eigenen Organisation definiert?</t>
  </si>
  <si>
    <t>Es ist wichtig, dass ein gemeinsames Verständnis der Verantwortungsaufteilung existiert und die Umsetzung aller Sicherheitsanforderungen sichergestellt wird. Bei der Nutzung von organisationsfremden IT-Dienstleistern und IT-Diensten sind deshalb die Verantwortlichkeiten bezüglich der Umsetzung von Maßnahmen zur Informationssicherheit festzulegen und nachweisbar zu dokumentieren.</t>
  </si>
  <si>
    <t>+ Bei IT-Diensten wurde die Konfiguration anhand der notwendigen Sicherheitsanforderungen konzipiert, umgesetzt und dokumentiert.
+ Das verantwortliche Personal ist entsprechend geschult.</t>
  </si>
  <si>
    <t>+ Es existiert ein Verzeichnis der betreffenden IT-Dienste und der jeweils verantwortlichen IT-Dienstleister. (C, I, A)
+ Die Anwendbarkeit der ISA-Maßnahmen wurde verifiziert und dokumentiert. (C, I, A)
+ Die Dienstkonfiguration ist in die regelmäßigen Sicherheitsbewertungen einbezogen. (C, I, A)
+ Es liegen Nachweise vor, dass die IT-Dienstleister ihrer Verantwortung gerecht werden. (C, I, A)
+ Integration in lokale Schutzmaßnahmen (wie z. B. sichere Authentifikationsverfahren) ist etabliert und dokumentiert. (C, I, A)</t>
  </si>
  <si>
    <t>ISO 27001:2022: A.8.9
ISO 27017: CLD.6.3.1
ISA/IEC 62443: 1.1.3, 2.1.3</t>
  </si>
  <si>
    <t>BSI-Standard 200-2:
8.1, 8.2, 8.4
BSI IT-Grundschutz-Compendium:
OPS.2.1, OPS.2.2 , OPS.3.1, ORP.2
NIST SP800-53r5:
MA-4, PT-1, PL-2</t>
  </si>
  <si>
    <t>1.3</t>
  </si>
  <si>
    <t>Asset-Management</t>
  </si>
  <si>
    <t>1.3.1</t>
  </si>
  <si>
    <t xml:space="preserve">Inwieweit werden Informationswerte (Assets) identifiziert und erfasst? </t>
  </si>
  <si>
    <t>Für jede Organisation ist es wichtig, die Informationen zu kennen, die einen wesentlichen Wert für sie darstellen (z. B. Geschäftsgeheimisse, kritische Geschäftsprozesse, Know-How, Patente). 
Diese werden als Informationswerte bezeichnet. Durch eine Inventarisierung wird sichergestellt, dass die Organisation einen Überblick über ihre Informationswerte erhält. Darüber hinaus ist es wichtig, die Informationsträger (z. B. IT-Systeme, Services/IT-Dienste, Mitarbeiter) zu kennen, welche diese Informationswerte verarbeiten.</t>
  </si>
  <si>
    <t>+ Informationswerte und andere Assets, deren Sicherheit für die Organisation relevant ist, sind identifiziert und erfasst.
  - Diesen Informationswerten ist ein Verantwortlicher zugeordnet.
+  Die Informationsträger, die die Informationswerte verarbeiten, sind identifiziert und erfasst:
– Diesen Informationsträgern ist ein Verantwortlicher zugeordnet.</t>
  </si>
  <si>
    <t>+ Es ist ein Verzeichnis der relevanten Informationswerte vorhanden:
– Jedem relevanten Informationswert sind die entsprechenden Informationsträger zugeordnet.
– Eine regelmäßige Überprüfung des Verzeichnisses findet statt.</t>
  </si>
  <si>
    <t>ISO 27001:2013: A.8.1.1, A.8.1.2
ISO 27001:2022: A.5.9
ISA/IEC 62443: 1.2.4, 2.1.1
NIST CSF 1.1: ID.AM-1, ID.AM-2, ID.AM-4, ID.BE-1</t>
  </si>
  <si>
    <t>BSI-Standard 200-2:
8.1
BSI IT-Grundschutz-Compendium:
ISMS.1, ORP.1, CON.9
NIST SP800-53r5:
CP-2, PT-1, CM-8, MA-2, MP-7, PE-16, PE-20, PE-22, PM-5, SA-5, SR-4</t>
  </si>
  <si>
    <t xml:space="preserve">Es ist nicht erforderlich, alle Informationswerte einzeln aufzuführen; stattdessen können Kategorien gebildet werden (z. B. Stammdaten der Mitarbeiter — verantwortliche Stelle: Personalabteilung).
</t>
  </si>
  <si>
    <t>–  Welche Kernprozesse sind erforderlich, um die Aufgabe des Unternehmens auszuführen?
–  Welche sensiblen Informationen erhalten Sie von ihren Kunden?
–  Welche Informationen sind in Ihrem Unternehmen vorhanden, die schützenswert sind?
–  Wie wird der Prozess der Identifizierung, Erfassung und Aufrechterhaltung von Informationswerten durchgeführt?
–  Wie werden die Verantwortlichkeiten für Informationswerte bestimmt?
–  Wie wird der Umgang mit Informationswerten beschrieben?
–  Wie werden die Verantwortlichkeiten für die Bestimmung von Unternehmenswerten in der Organisation dokumentiert?
–  Welche Informationsverzeichnisse werden zur Dokumentation der Informationswerte verwendet?
–  Wie wird sichergestellt und wer sorgt dafür, dass die Verzeichnisse auf dem aktuellen Stand sind?
–  Wie wird überprüft, dass die Vorschriften auf dem aktuellen Stand sind?
–  Welche Nachweise (z. B. Auswirkungsanalysen usw.) stehen zur Verfügung? 
–  Wie werden die verwendeten primären und unterstützenden Informationswerte ermittelt, klassifiziert und dokumentiert?
–  Wie und wann werden die Verzeichnisse auf Vollständigkeit, Aktualität und Rückführbarkeit überprüft?
–  Wie werden die am wenigsten kritischen Informationswerte beurteilt und dokumentiert?</t>
  </si>
  <si>
    <t>1.3.2</t>
  </si>
  <si>
    <t>Inwieweit werden Informationswerte hinsichtlich ihres Schutzbedarfs klassifiziert und gemanagt?</t>
  </si>
  <si>
    <t>Das Ziel einer Klassifizierung von Informationswerten ist die beständige Ermittlung ihres Schutzbedarfs. Zu diesem Zweck wird der Wert der Information für die Organisation auf Basis der Schutzziele der Informationssicherheit (Vertraulichkeit, Integrität und Verfügbarkeit) ermittelt und in ein Klassifizierungsschema eingeordnet. Dies ermöglicht der Organisation die Umsetzung von angemessenen Schutzmaßnahmen.</t>
  </si>
  <si>
    <t>+ Ein einheitliches Schema zur Klassifizierung von Informationswerten hinsichtlich des Schutzziels Vertraulichkeit ist verfügbar.
+ Es wird eine Beurteilung der identifizierten Informationswerte entsprechend den definierten Kriterien vorgenommen und dem vorhandenen Klassifizierungsschema zugeordnet. 
+ Vorgaben für den Umgang mit Informationsträgern (z. B. Kennzeichnung, korrekte Handhabung, Transport, Speicherung, Rückgabe, Löschung/Entsorgung) in Abhängigkeit von der Klassifizierung der Informationswerte sind vorhanden und werden umgesetzt.</t>
  </si>
  <si>
    <r>
      <rPr>
        <sz val="10"/>
        <color rgb="FF000000"/>
        <rFont val="Calibri"/>
        <family val="2"/>
        <scheme val="minor"/>
      </rPr>
      <t>+ Die Schutzziele Integrität und Verfügbarkeit werden berücksichtigt.</t>
    </r>
  </si>
  <si>
    <t>ISO 27001:2013: A.8.2.1, A.8.2.2, A.8.2.3, A.8.3.2
ISO 27001:2022: A.5.10, A.5.12, A.5.13, A.8.10
ISA/IEC 62443: 5.1.1, 5.1.2, 8.2.4
NIST CSF 1.1: ID.AM-5, ID.BE-5</t>
  </si>
  <si>
    <t>BSI-Standard 200-2:
8.1
BSI IT-Grundschutz-Compendium:
ISMS.1, ORP.1, CON.9
NIST SP800-53r5:
CP-2, PT-1, MA-2, MA-3, MA-4, MA-6, PM-7, PM-32, RA-2, RA-9, SA-23, SC-3</t>
  </si>
  <si>
    <r>
      <rPr>
        <sz val="10"/>
        <color rgb="FF000000"/>
        <rFont val="Calibri"/>
        <family val="2"/>
        <scheme val="minor"/>
      </rPr>
      <t>Einleitung:
Das Ziel der Klassifizierung von Informationswerten ist eine beständige Ermittlung des Schutzbedarfs.</t>
    </r>
    <r>
      <rPr>
        <sz val="10"/>
        <color rgb="FF000000"/>
        <rFont val="Calibri"/>
        <family val="2"/>
        <scheme val="minor"/>
      </rPr>
      <t xml:space="preserve"> </t>
    </r>
    <r>
      <rPr>
        <sz val="10"/>
        <color rgb="FF000000"/>
        <rFont val="Calibri"/>
        <family val="2"/>
        <scheme val="minor"/>
      </rPr>
      <t>Dies ermöglicht es der Organisation, angemessene Sicherheitsmaßnahmen zu normen und anzuwenden.</t>
    </r>
    <r>
      <rPr>
        <sz val="10"/>
        <color rgb="FF000000"/>
        <rFont val="Calibri"/>
        <family val="2"/>
        <scheme val="minor"/>
      </rPr>
      <t xml:space="preserve"> </t>
    </r>
    <r>
      <rPr>
        <sz val="10"/>
        <color rgb="FF000000"/>
        <rFont val="Calibri"/>
        <family val="2"/>
        <scheme val="minor"/>
      </rPr>
      <t>Die Klassifzierung von Informationen beruht darauf, dass die möglichen Informationswerte und Informationsträger im Voraus ermittelt werden, was ausführlicher in Maßnahme 1.3.1 beschrieben wird.</t>
    </r>
    <r>
      <rPr>
        <sz val="10"/>
        <color rgb="FF000000"/>
        <rFont val="Calibri"/>
        <family val="2"/>
        <scheme val="minor"/>
      </rPr>
      <t xml:space="preserve">
</t>
    </r>
    <r>
      <rPr>
        <sz val="10"/>
        <color rgb="FF000000"/>
        <rFont val="Calibri"/>
        <family val="2"/>
        <scheme val="minor"/>
      </rPr>
      <t>Begründung:
Durch die eindeutige Klassifizierung von Informationswerten und die Beschreibung von genormten und festgelegten Schutzmaßnahmen für den Umgang mit Informationen verringert sich der Umfang der Handhabung von Informationswerten beträchtlich.</t>
    </r>
    <r>
      <rPr>
        <sz val="10"/>
        <color rgb="FF000000"/>
        <rFont val="Calibri"/>
        <family val="2"/>
        <scheme val="minor"/>
      </rPr>
      <t xml:space="preserve"> </t>
    </r>
    <r>
      <rPr>
        <sz val="10"/>
        <color rgb="FF000000"/>
        <rFont val="Calibri"/>
        <family val="2"/>
        <scheme val="minor"/>
      </rPr>
      <t>Auf diese Weise unterstützen konkrete Leitlinien sowohl die Eigentümer, Nutzer als auch zusätzliche Abteilungen wie z. B. die IT dabei, angemessen mit den Informationswerten umzugehen.</t>
    </r>
  </si>
  <si>
    <t>–  Welche Schutzniveaus sind im Unternehmen definiert, und welche Kriterien werden angewendet, um diese zu klassifizieren?
–  Welche Maßnahmen sind für jedes Schutzniveau definiert?
–  Wie kann die Klassifizierung der Informationen von Mitarbeitern erkannt werden?
–  Wie werden Informationen klassifiziert?
–  Welche Vorschriften werden für den Schutz von Informationen abgeleitet (Speichermedien/Dokumente)?
–  Inwieweit wissen Mitarbeiter, wie Informationen zu klassifizieren sind?
–  Welche Werkzeuge gibt es für die Einstufung in die Klassifikation?
–  Wie werden Informationsobjekte gekennzeichnet?
–  Wer ist für die Einstufung in die Klassifikation verantwortlich?
–  Wie werden nicht gekennzeichnete Dokumente gehandhabt?
–  Welche Maßnahmen müssen für jede Schutzanforderung in verschiedenen Situationen ergriffen werden (z. B. Übertragung, Vernichtung, Aufbewahrung, Transport, Speicherung)?
–  Welche Kontaktkanäle stehen zur Verfügung, damit Mitarbeiter Unterstützung bei der Klassifizierung erhalten können?</t>
  </si>
  <si>
    <t>1.3.3</t>
  </si>
  <si>
    <t>Inwieweit wird sichergestellt, dass nur evaluierte und freigegebene organisationsfremde IT-Dienste zum Verarbeiten von Informationswerten der Organisation eingesetzt werden?</t>
  </si>
  <si>
    <t>Insbesondere bei organisationsfremden IT-Diensten, die mit verhältnismäßig geringen Kosten oder kostenfrei genutzt werden können, besteht ein erhöhtes Risiko, dass die Beschaffung und Inbetriebnahme ohne geeignete Berücksichtigung der Informationssicherheitsanforderungen erfolgt und somit die Sicherheit nicht sichergestellt wird.</t>
  </si>
  <si>
    <t>+ Es werden keine organisationsfremden IT-Dienste ohne explizite Bewertung und Umsetzung der Informationssicherheitsanforderungen eingesetzt:
– Eine Risikobewertung der organisationsfremden IT-Dienste liegt vor,
– Gesetzliche, regulatorische und vertragliche Anforderungen sind berücksichtigt.
+ Die organisationsfremden IT-Dienste wurden auf den Schutzbedarf der verarbeiteten Informationswerte abgestimmt.</t>
  </si>
  <si>
    <t xml:space="preserve">+ Anforderungen bezüglich der Beschaffung, Inbetriebnahme und Freigabe im Zusammenhang mit der Nutzung von organisationsfremden IT-Diensten sind ermittelt und erfüllt.
+ Ein Verfahren zur Freigabe unter Berücksichtigung des Schutzbedarfs ist etabliert.
+ Organisationsfremde IT-Dienste und deren Freigabe sind dokumentiert.
+ Es wird regelmäßig überprüft, dass nur freigegebene organisationsfremde IT-Dienste eingesetzt werden.
</t>
  </si>
  <si>
    <t>ISO 27017: 14.1.1</t>
  </si>
  <si>
    <t>BSI IT-Grundschutz-Compendium:
OPS.2.1, OPS.2.2, OPS.3.1, CON.9, CON.2, ORP.5
NIST SP800-53r5:
CM-5, CM-6, CM-7, MA-7, SA-22</t>
  </si>
  <si>
    <t>1.3.4</t>
  </si>
  <si>
    <t>Inwieweit wird sichergestellt, dass nur evaluierte und zugelassene Software zum Verarbeiten von Informationswerten der Organisation eingesetzt wird?</t>
  </si>
  <si>
    <t>Die Informationsverarbeitung erfolgt meist mit spezieller Software. Sicherheitsprobleme in der Software werden leicht zu einem Risiko für die verarbeiteten Informationen. Entsprechend muss die Software angemessen verwaltet werden.</t>
  </si>
  <si>
    <t>+ Vor der Installation oder Nutzung wird die Software zugelassen. Die folgenden Aspekte werden berücksichtigt:
– Begrenzte Freigabe für bestimmte Anwendungsfälle oder Aufgaben
– Übereinstimmung mit den Anforderungen an die Informationssicherheit
– Nutzungsrechte und Lizensierung der Software
– Quelle/Ansehen der Software
+ Die Softwarefreigabe gilt auch für Software für einen besonderen Zweck, z. B. Wartungswerkzeuge.</t>
  </si>
  <si>
    <t>+ Die zu verwaltenden Software-Typen wie z. B. Firmware, Betriebssysteme, Anwendungen, Bibliotheken, Gerätetreiber sind ermittelt.
+ Repositorys der verwalteten Software sind vorhanden
+ Die Software-Repositorys sind vor unbefugter Manipulation geschützt
+ Die Freigabe der Software wird regelmäßig überprüft
+ Software-Versionen und Patch-Levels sind bekannt.</t>
  </si>
  <si>
    <t>+ Zusätzliche Anforderungen an die Software-Nutzung (z. B. Notwendigkeit der Steuerung oder Überwachung der Nutzung) sind festgelegt (falls zutreffend) (C, I, A)</t>
  </si>
  <si>
    <t>ISO 27001:2013: A.15.1.1
ISO 27001:2022: A.5.19
NIST CSF 1.1: DE.CM-4, DE.CM-5</t>
  </si>
  <si>
    <t>NIST SP800-53r5:
CM-7(4), CM-10, CM-11, SC-18, SC-34, SC-49, SC-50, SI-16</t>
  </si>
  <si>
    <t xml:space="preserve">Software bestimmt die Logik, wie Informationen innerhalb der Organisation verarbeitet werden. Eine kurze und pragmatische Freigabe hilft dabei sicherzustellen, dass durch die Software keine unverantwortlichen Risiken für die Informationen und die Infrastruktur der Organisation hervorgerufen werden.
Eine Evaluierung und Freigabe der Software ermöglichen es der Organisation, die Risiken einer unbeabsichtigten Logik zu begrenzen, und bilden gleichzeitig die Grundlage für ein solides Schwachstellen- und Patch-Management (siehe 5.2.5) sowie die Aufrechterhaltung einer konformen Lizenzverwaltung (siehe 7.1.1). Es ist wichtig, auch Software für Verwaltungs- und Wartungszwecke zu berücksichtigen, wie z. B. Werkzeuge zur Fehlersuche und -behebung sowie zur Aktualisierung von Firmware. 
Beim Software-Management sollte im ersten Schritt bestimmt werden, auf welcher Ebene die Software zugelassen werden muss. Einen guten Kompromiss zwischen dem Sicherheitsbedürfnis und der Zweckmäßigkeit zu finden, ist der ausschlaggebende Faktor bei dieser Überlegung. Beispielsweise wäre die dedizierte Freigabe jeder Anwendung oder Software-Bibliothek, die mit der Grundinstallation des Betriebssystems geliefert wird, in vielen Szenarien übertrieben. Gleichermaßen bedeutet der Einsatz eines bestimmten Gerätes gewöhnlich, dass sich das Nichtzulassen der notwendigen Firmware und/oder der notwendigen Gerätetreiber beträchtlich auf die Nutzbarkeit der Geräte auswirkt.
Ein Repository mit zugelassener Software verhindert, dass Personen innerhalb Ihrer Organisation versehentlich nicht zugelassene oder modifizierte Software installieren. Die Pflege von Software-Versionen und Patch-Levels vereinfacht das Patch-Management, bedeutet aber nicht zwangsläufig, dass jedes Patch vor der Freigabe einzeln beurteilt zu werden braucht. 
Insbesondere bei Software, die die Ausführung administrativer Aufgaben ermöglicht, könnten zusätzliche Anforderungen erforderlich sein. Bei einem Werkzeug, mit dem der Netzwerkverkehr für Sicherheits- oder Debugging-Zwecke überwacht werdern kann, oder das es ermöglicht, die Konfiguration eines kritischen Sytems zu beeinflussen, könnte die Nutzung beschränkt werden, so dass eine individuelle Genehmigung unter Aufrechterhaltung eines 4-Augen-Prinzips erforderlich ist.
Entscheidend dabei ist, die Evaluierungs- und Freigabeprozesse einfach genug zu halten, damit sie praktisch durchführbar sind. Wenn die Freigabe zu schwierig oder zeitaufwändig ist, führt dies dazu, dass Ihr Administrator zurückhaltend bei der Freigabe relevanter Software ist und dass Nutzer in der Organisation den Freigabeprozess umgehen, um die Software zu erhalten, die sie benötigen. Entsprechend ist ein guter Beurteilungsprozess so gestaltet, dass er sich an den Schutzbedarf der Software anpasst. Dies bedeutet zuallererst, eine Entscheidung über den für bestimmte Software-Klassen notwendigen Grad der Beurteilung zu treffen.
Was die Beurteilung anbelangt, enthält die Maßnahme bereits gute Hinweise darauf, nach welchen Schritten bei den Beurteilungsprozessen vorgegangen werden sollte:
+ Beabsichtigtes oder vorhersehbares Nutzungsszenario der Software ermitteln sowie, welche Sicherheitsanforderungen für dieses Szenario gelten (d. h. handelt es sich um eine Freigabe einschließlich Szenarien mit besonders hohem Risiko mit speziellen Sicherheitsanforderungen oder betrifft die Freigabe lediglich Anwendungsfälle mit normalem Risiko mit einer begrenzten Anzahl von Sicherheitsanforderungen)
+ Ermitteln, ob Ihre Organisation das Recht zur Nutzung der Software hat (d. h. lässt die erworbene (zu erwerbende) Lizenz den vorgesehenen Anwendungsfall zu)
+ Berücksichtigen der Quelle der Software. Vertraut Ihre Organisation der Quelle (z. B. wird die Software von einem bekannten und vertrauenswürdigen Software-Anbieter bereitgestellt oder vertrieben)
Das Ergebnis dieser drei Schritte bestimmt den zusätzlichen Beurteilungsbedarf. Bei der Entscheidung über weitere Schritte ist zu beachten, dass weitere Prüfungen oder Beurteilungen nicht nur Risiken beseitigen könnten, sondern auch zu einer zeitlichen Verzögerung führen, welche für sich genommen ein Risiko darstellen kann. Beispielsweise ist in vielen Fällen das Risiko einer Nichtinstallation eines sicherheitsrelevanten Patches, weil Prüfungen noch nicht durchgeführt wurden, höher als das Risiko, dass das Patch Probleme verursacht, die durch Prüfung erkannt worden wären. Ein guter Ansatz hat stets zum Ziel, ein angemessenes Gleichgewicht zu finden.
Dementsprechend ist die Detailschärfe der Software-Freigabe je nach Szenario verschieden und kann sehr hoch sein. Beispielsweise könnte es zweckmäßig sein, die gesamte System-Software, die mit einer Grundinstallation eines Betriebssystems (d. h. Betriebssystemkomponenten, Treiber usw.) mitgeliefert wird, freizugeben. Auch die Freigabe von vertrauenswürdigen Software-Repositorys (d. h. ausgehend von der App-Klassifikation eines Mobilgeräte-Stores oder Betriebssystem-Vertriebs) kann ein sinnvoller Ansatz sein, insbesondere, wenn diese auf die Nutzung in Standard-Szenarien beschränkt sind (d. h. ohne Zugang zu Informationen mit einem erheblichen Schutzbedarf).
Was die Art der Freigabe anbelangt, ist es wichtig zu beachten, dass es nicht erforderlich ist, zentralisierte Freigabelisten zu führen. Je nach Organsiation kann die Freigabe dezentral erfolgen (d. h. in einigen Fällen verfügt die Entwicklungsabteilung über eigene spezifische Evaluierungs- und Freigabefunktionen im Rahmen der zentralisierten Prozesse). Zudem ist es oftmals auch zweckmäßiger und genauer, eine Übersicht über installierte Software-Versionen und Patch-Levels mittels automatischer Management-Tools aufrechtzuerhalten, als manuell Listen zu führen. </t>
  </si>
  <si>
    <t>Der Schutzbedarf der Software kann vom vorgesehenen Anwendungsfall oder von der Gestaltung der Software abgeleitet werden. Dies bedeutet, dass sämtliche Software, die keinen Zugang zu Informationen mit hohen oder sehr hohen Anforderungen an die Vertraulichkeit oder Integrität hat und nicht auf Systemen läuft, die hohe oder sehr hohe Anforderungen an die Verfügbarkeit haben, als Software mit normalem Schutzbedarf betrachtet werden kann. Des Weiteren kann Software, bei der das Risiko für Informationen dadurch begrenzt ist, dass die Software nicht für den Zugriff auf entsprechende Informationen ausgelegt ist und über keine erweiterten Privilegien verfügt, als Software mit normalem Schutzbedarf betrachtet werden.
Eine Organsation könnte nach folgender Methode vorgehen: Bei Software mit normalem Schutzbedarf scheint eine Bulk-Freigabe auf der Grundlage der Lizenzbestimmungen und eines namhaften oder anderweitig ausreichend vertrauenswürdigen Vertreibers die geeignete Lösung zu sein. Wenn die betreffende Software nicht von einem vertrauenswürdigen Vertreiber verfügbar ist, führt die Organisation eine kurze Evaluierung der Software-Funktionalität durch, indem die Software mittels individueller Recherche und Prüfung auf offensichtliche unerwünschte Funktionen wie z. B. Adware oder Spyware geprüft wird.
Aktualisierte Software übernimmt regelmäßig die Freigabe von vorherigen Versionen, sofern nicht wesentliche Änderungen erkannt werden.</t>
  </si>
  <si>
    <t>In diesem Beispiel wird Software, die ausschließlich Zugang zu Informationen mit hohem Schutzbedarf hinsichtlich Verfügbarkeit oder Integrität hat, oder die für die Verfügbarkeit auf Systemen mit einem entsprechenden Schutzbedarf relevant ist, oder Software, die besonderen Sicherheitsrisiken ausgesetzt ist (Software, die für die Kommunikation mit nicht vertrauenswürdigen Kommunikationsendpunkten genutzt wird, wie z. B. Software auf einem von außen erreichbaren Server, Netzwerk-Clients wie z. B. Web-Browser), als Software mit hohem Schutzbedarf betrachtet. 
Für derartige Software und Anwendungsfälle darf die Beispiel-Organisation eine Liste der Repositorys und Händler führen, denen in diesen Fällen vertraut wird (z. B. Grund-Software-Installation des Betriebssystems und Treiber und Firmware für die verwendete Hardware mit allgemein bekannten Lizenzbestimmungen). Um in diese Liste aufgenommen zu werden, kann ein Händler und Repository entweder allgemein bekannt und weithin anerkannt sein (d. h. gebräuchliche Betriebssysteme und deren Basis-Software, Treiber für Standard-Hardware), oder individuell bei der Organisation bekannt sein (z. B. Händler für besondere Hardware oder Maschinen, die sorgfältig ausgewählt wurden). Eine Software, die nicht auf einer solchen Liste steht, kann individuell evaluiert werden, indem Lizenzbedingungen überprüft werden und anschließend nach schlechtem Ruf gesucht wird, und abschließend eine Prüfinstallation vorgenommen wird, um eine Überprüfung auf unerwünschte verfügbare Merkmale oder Funktionen wie z. B. Adware oder Spyware durchzuführen. 
Aktualisierte Software übernimmt regelmäßig die Freigabe von vorherigen Versionen, sofern nicht wesentliche Änderungen erkannt werden.</t>
  </si>
  <si>
    <t xml:space="preserve">Dieses Beispiel betrifft Software, die Zugang zu Informationen mit sehr hohem Schutzbedarf hinsichtlich Verfügbarkeit und Integrität hat oder Software, die für die Verfügbarkeit auf kritischen IT-Systemen maßgebend ist.
Selbst für derartige Software und Anwendungsfälle darf die Beispiel-Organisation eine Liste der Repositorys und Händler führen, denen in diesen Fällen vertraut wird (z. B. Grund-Software-Installation der für diesen Zweck ausgelegten Betriebssysteme, und Treiber und Firmware für die verwendete Hardware mit allgemein bekannten Lizenzbestimmungen). Um jedoch das Vertrauen zu erhalten, muss der Händler und Vertreiber einen ausgezeichneten Ruf haben.  Sämtliche andere Software wird einzeln freigegeben. Abhängig vom Risikoprofil kann dies nicht nur Prüfungen einschließen, sondern auch eine sorgfältige Analyse der verfügbaren Dokumentation (oder sogar ein technisches Audit der Funktionalität einer bestimmten Software). Software-Änderungsprotokolle werden auf relevante Änderungen gescannt, die einen Widerruf erfordern.
Aktualisierte Software übernimmt bei Software-Nebenversionen regelmäßig die Freigabe von vorherigen Versionen. Jedoch überwacht die Organisation aktiv die Versionshinweise sowie (sofern verfügbar) maßgebliche weitere Quellen, um Änderungen zu erkennen, die eine Neu-Evaluierung erfordern könnten. Software-Hauptversionen erfordern stets eine Neu-Evaluierung vor der Freigabe. </t>
  </si>
  <si>
    <t>+ Wie sieht Ihre Strategie bezüglich Software-Freigabe aus?
+ Wird zwischen Freigabe aufgrund des Schutzbedarfs oder Freigabe aufgrund des Anwendungsszenarios unterschieden?
+ Welche Software ist derzeit für das Arbeiten mit einem bestimmten Schutzbedarf freigegeben?
+ Wie funktioniert Ihr Prozess zur Software-Freigabe?
+ Für welchen Anwendungsfall ist Software A freigegeben?
+ Wo kann eingesehen werden, welche Software auf einem bestimmten Clienten oder Server installiert ist?
+ Wie funktioniert das Software-Repository? Wie greifen Nutzer und/oder Administratoren darauf zu, um Software zu installieren?</t>
  </si>
  <si>
    <t>+ Prozessdokumentation für den Freigabeprozess
+ Exporte von Listen der freigegebenen Software von Software-Repositorys
+ Screenshots von Software zur Software-Verwaltung (z. B. als MDM)</t>
  </si>
  <si>
    <t>1.4</t>
  </si>
  <si>
    <t>Risikomanagement für Informationssicherheit</t>
  </si>
  <si>
    <t>1.4.1</t>
  </si>
  <si>
    <t>Inwieweit werden Informationssicherheitsrisiken gemanagt?</t>
  </si>
  <si>
    <t xml:space="preserve">Ziel des Informationssicherheits-Risikomanagements ist das rechtzeitige Erkennen, Bewerten und Behandeln von Risiken zur Erreichung der Schutzziele der Informationssicherheit. Es befähigt damit die Organisation, angemessene Maßnahmen zum Schutz ihrer Informationswerte unter Abwägung der damit verbundenen Chancen und Risiken zu etablieren. Es wird empfohlen, das Informationssicherheits-Risikomanagement einer Organisation so einfach wie möglich zu gestalten, um es effektiv und effizient betreiben zu können. </t>
  </si>
  <si>
    <t>+ Risikobewertungen werden sowohl in regelmäßigen Abständen als auch als Reaktion auf Ereignisse durchgeführt.
+ Informationssicherheitsrisiken werden angemessen (z. B. hinsichtlich Eintrittswahrscheinlichkeit und potenziellem Schaden) bewertet.
+ Informationssicherheitsrisiken sind dokumentiert.
+ Jedem Informationssicherheitsrisiko ist ein Verantwortlicher (Risikoeigner) zugeordnet. Dieser ist für die Bewertung und Behandlung der Informationssicherheitsrisiken verantwortlich.</t>
  </si>
  <si>
    <t>+ Es ist ein Verfahren vorhanden, das festlegt, wie Sicherheitsrisiken innerhalb der Organisation zu identifizieren, bewerten und behandeln sind.
+ Kriterien für die Bewertung und Behandlung von Sicherheitsrisiken sind vorhanden.
+ Maßnahmen für den Umgang mit Sicherheitsrisiken und die dafür Verantwortlichen sind festgelegt und dokumentiert:
– Es wird nach einem Maßnahmenplan oder einer Übersicht über den Umsetzungsstatus der Maßnahmen vorgegangen.
+ Bei Änderungen des Umfelds (z. B. Organisationsstruktur, Standort, Änderungen von Regelwerken) erfolgt eine rechtzeitige Neubewertung.</t>
  </si>
  <si>
    <t>ISO 27001:2013: 6.1.2, 6.1.3
ISO 27001:2022: A.5.3, A.5.5
ISA/IEC 62443: 1.2.1
NIST CSF 1.1: ID.GV-4, ID.RA-4, ID.RA-5, ID.RA-6, ID.RM-1, ID.RM-2, ID.RM-3, ID.SC-1, RS.MI-3</t>
  </si>
  <si>
    <t xml:space="preserve">BSI IT-Grundschutz-Compendium:
ISMS.1
NIST SP800-53r5:
CA-7(4), PM-9, PM-28, RA-3, RA-7, RA-8, SR-2 </t>
  </si>
  <si>
    <t>1.5</t>
  </si>
  <si>
    <t>Assessment</t>
  </si>
  <si>
    <t>1.5.1</t>
  </si>
  <si>
    <t>Inwieweit wird die Einhaltung der Informationssicherheit in Verfahren und Prozessen sichergestellt?</t>
  </si>
  <si>
    <t>Es reicht nicht aus, Anforderungen an die Informationssicherheit zu definieren sowie Richtlinien zu erstellen und zu veröffentlichen. Es ist wichtig, regelmäßig deren Wirksamkeit zu überprüfen.</t>
  </si>
  <si>
    <t>+ Die Einhaltung von Richtlinien wird organisationsweit überprüft.
+ Prüfungen von Richtlinien und Verfahren der Informationssicherheit werden regelmäßig durchgeführt.
+ Korrekturmaßnahmen für mögliche Nicht-Konformitäten (Abweichungen) werden eingeleitet und verfolgt.
+ Die Einhaltung von Anforderungen der Informationssicherheit (z. B. technische Vorgaben) werden in regelmäßigen Abständen überprüft.
+ Die Ergebnisse der durchgeführten Überprüfungen werden aufgezeichnet und aufbewahrt.</t>
  </si>
  <si>
    <t>+ Ein Plan über Inhalt und Rahmenbedingungen (Zeitplan, Umfang, Kontrollen) der durchzuführenden Überrüfungen liegt vor.</t>
  </si>
  <si>
    <t>ISO 27001:2013: A.18.2.2, A.18.2.3
ISO 27001:2022: A.5.36, A.8.8
NIST CSF 1.1: PR.IP-8, DE.DP-2, DE.DP-3</t>
  </si>
  <si>
    <t>BSI-Standard 200-2:
10.1
BSI IT-Grundschutz-Compendium:
ISMS.1
NIST SP800-53r5:
PT-1, CA-2, CA-5, PM-4, PM-6, PM-14, PM-31</t>
  </si>
  <si>
    <t>1.5.2</t>
  </si>
  <si>
    <t>Inwieweit wird das ISMS von einer unabhängigen Stelle überprüft?</t>
  </si>
  <si>
    <t>Als wesentliches Kontrollwerkzeug reicht es nicht aus, die Wirksamkeit des ISMS ausschließlich von einem internen Standpunkt aus zu bewerten. Es muss zusätzlich in regelmäßigen Abständen und bei wesentlichen Änderungen eine unabhängige und damit objektive Bewertung eingeholt werden.</t>
  </si>
  <si>
    <t>+ Prüfungen der Informationssicherheit werden von einer unabhängigen und sachkundigen Stelle in regelmäßigen Abständen und bei wesentlichen Änderungen durchgeführt.
+ Korrekturmaßnahmen für mögliche Abweichungen werden eingeleitet und verfolgt.</t>
  </si>
  <si>
    <t>+ Die Ergebnisse der durchgeführten Prüfungen werden dokumentiert und an die Organisationsleitung berichtet.</t>
  </si>
  <si>
    <t>+ Bei wesentlichen Änderungen werden Audits von einer unabhängigen und angemessen qualifizierten Instanz durchgeführt (d. h. organisationsfremde Instanzen oder spezielle interne Abteilungen, die objektiv, sachkundig und frei von ungebührlicher Einflussnahme (unabhängig) sind)
– Erkenntnisse und die Umsetzung von Korrekturmaßnahmen werden von der unabhängigen Instanz nachverfolgt.</t>
  </si>
  <si>
    <t>ISO 27001:2013: A.18.2.1
ISO 27001:2022: A.5.35</t>
  </si>
  <si>
    <t>BSI-Standard 200-2:
10.1.4
BSI IT-Grundschutz-Compendium:
DER.3.1
NIST SP800-53r5:
CA-2(1), CA-7(1)</t>
  </si>
  <si>
    <t>1.6</t>
  </si>
  <si>
    <t>Vorfall- und Krisenmanagement</t>
  </si>
  <si>
    <t>1.6.1</t>
  </si>
  <si>
    <t>Inwieweit werden für die Informationssicherheit relevante Ereignisse oder Beobachtungen gemeldet?</t>
  </si>
  <si>
    <t xml:space="preserve">Mögliche Sicherheitsereignisse oder -beobachtungen werden von jedermann erkannt. Es ist entscheidend, dass jedermann bekannt ist, wann und wie eigene Beobachtungen, die mögliche Sicherheitsauswirkungen haben, oder Ereignisse zu melden sind, so dass die Experten entscheiden können, ob und wie damit umzugehen ist. </t>
  </si>
  <si>
    <t>+ Es ist eine Definition für ein berichtspfichtiges Sicherheitsereignis oder eine berichtspflichtige sicherheitsrelevante Beobachtung vorhanden, die den Mitarbeitern und maßgeblichen Beteiligten bekannt ist. Die folgenden Aspekte werden berücksichtigt:
– Ereignisse und Beobachtungen in Bezug auf Personal (z. B. Verfehlung/Fehlverhalten)
– Ereignisse und Beobachtungen in Bezug auf die physische Sicherheit (z. B. Einbruch, Diebstahl, unbefugter Zugang zu Sicherheitszonen, Schwachstellen in den Sicherheitszonen)
– Ereignisse und Beobachtungen in Bezug auf die IT und Cybersicherheit (z. B. anfällige IT-Systeme, erkannte erfolgreiche oder nicht erfolgreiche Angriffe)
– Ereignisse und Beobachtungen in Bezug auf Lieferanten und andere Geschäftspartner (z. B. alle Vorfälle, die sich negativ auf die Sicherheit der eigenen Organisation auswirken können)
+ Es sind angemessene Mechanismen für die Meldung von Sicherheitsereignissen auf der Grundlage wahrgenommener Risiken festgelegt, die umgesetzt werden und allen maßgeblichen möglichen meldenden Personen bekannt sind
+ Es sind geeignete Kommunikationskanäle für die Ereignisse meldenden Personen vorhanden.</t>
  </si>
  <si>
    <t>+ Es werden regelmäßig Prüfungen und Übungen bezüglich der Meldung von Sicherheitereignissen und -beobachtungen durchgeführt. (C, I, A)</t>
  </si>
  <si>
    <t>ISO 27001:2013: A.16.1.1, A16.1.2
ISO 27001:2022: A.5.24, A.6.8
ISA/IEC 62443: 1.1.6, 7.1.1, 7.1.2, 7.1.7, 7.1.8</t>
  </si>
  <si>
    <t>BSI IT-Grundschutz-Compendium:
DER.1
NIST SP800-53r5:
AC-3(10), IR-4(10), IR-4(13), IR-4(8)</t>
  </si>
  <si>
    <t>1.6.2</t>
  </si>
  <si>
    <t xml:space="preserve">Inwieweit werden gemeldete Sicherheitsereignisse verwaltet?
</t>
  </si>
  <si>
    <t>Sobald Sicherheitsereignisse gemeldet wurden, ist es entscheidend, den Umgang mit den Ereignissen zu verwalten. Dies bedeutet sicherzustellen, dass die Art und Kritikalität des gemeldeten Ereignisses sowie die verantwortlichen Personen schnell identifiziert werden, um sicherzustellen, dass zeitkritische Aspekte rechtzeitig behandelt werden können. Sobald die Identifizierung erfolgt ist, ist es erforderlich sicherzustellen, dass die verantwortlichen Personen Kenntnis von dem Ereignis erhalten und dieses in einem angemessenen zeitlichen Rahmen behandeln. Falls das Ereignis mehrere verschiedene Personen betrifft oder die Leitung ebenfalls einbezogen ist, ist darüber hinaus eine koordinierende Kommunikation ein wichtiger Teil des Ereignismanagements. Falls schließlich externe (vertragliche oder regulatorische) Meldeanforderungen bestehen, ist es wichtig sicherzustellen, dass diese ebenfalls auf professionelle Weise erfüllt werden.</t>
  </si>
  <si>
    <t xml:space="preserve">+ Gemeldete Ereignisse werden ohne unnötige Verzögerung bearbeitet.
+ Eine angemessene Reaktion auf gemeldete Sicherheitsereignisse ist sichergestellt.
+ Diesbezüglich gewonnene Erfahrungen werden in die ständige Verbesserung einbezogen.
</t>
  </si>
  <si>
    <t xml:space="preserve">+ Während der Bearbeitung werden gemeldete Ereignisse kategorisiert (z. B. nach der Verantwortung in das Personal, die physische Sicherheit und die Cybersicherheit betreffende Ereignisse), qualifiziert (z. B. nicht sicherheitsrelevant, Beobachtung, vorgeschlagene Verbesserung der Sicherheit, Sicherheitsschwachstelle, Sicherheitsvorfall) und priorisiert (z. B. niedriger, mittlerer, hoher, kritischer Schweregrad).
+ Verantwortlichkeiten für den Umgang mit Ereignissen sind auf der Grundlage der Ereigniskategorie definiert und zugewiesen. Die folgenden Aspekte werden berücksichtigt:
– Koordinierung von Vorfällen und Schwachstellen über mehrere Kategorien
– Qualifikation und Ressourcen
– Kontaktverfahren auf der Grundlage der Art und Priorität (z. B. nicht-zeitkritische Kommunikation, zeitkritische Kommunikation, Notfallkommunikation)
– Abwesenheitsmanagement
+ Es ist eine Strategie für die Archivierung offizieller Berichte und Suche nach Strafverfolgung von möglicherweise strafrechtlich relevanten Aspekten von Sicherheitsvorfällen vorhanden. (C, I, A)
</t>
  </si>
  <si>
    <t>+ Auf der Grundlage von Klasse, Kategorie und Schweregrad sind Höchstreaktionszeiten definiert. (C, I, A)
+ Ereignisse, die nicht entsprechend ihrer Priorität angemessen bearbeitet wurden, werden eskaliert. (C, I, A)
– Es sind Bedingungen und Schwellenwerte, wie z. B. Höchstreaktionszeiten, vor der Eskalation definiert
– Mechanismen, Prozesse und Kontakte für die Eskalation sind festgelegt
– Eskalationswege bis zur obersten Leitung der Organisation sind festgelegt
+ Gesetzliche, regulatorische und vertragliche Meldepflichten und entsprechende Kontaktinformationen sind bekannt. (C, I, A)
+ Eine Kommunikationsstrategie für sicherheitsbezogene Ereignisse ist vorhanden. Die folgenden Aspekte werden berücksichtigt: (C, I, A)
– Mit wem zu kommunizieren ist (z. B. Gesellschafter, betroffene Geschäftspartner und Kunden, weitere Gesellschafter, allgemeine Öffentlichkeit)
– Wann zu kommunizieren ist
– Verantwortlichkeiten für die Kommunikation
– Ermächtigung und Freigabe der Kommunikation
– Gesetzliche und regulatorische Einschränkungen der Kommunikation
– Was zu kommunizieren ist (z. B. vorbereitete Vorlagen und Bausteine für bestimmte Szenarien)
– Wie zu kommunizieren ist (z. B. Kommunikationskanäle)
+ Verfahren für die Reaktion auf Sicherheitsvorfälle bei Lieferanten sind etabliert. Die folgenden Aspekte werden berücksichtigt:  (C, I, A)
– Analyse der Auswirkungen auf die eigene Organisation und Abrufen entsprechender interner Mechanismen
– Die Notwendigkeit zur Meldung entsprechend den eigenen Meldeverfahren</t>
  </si>
  <si>
    <t>+ Der Umgang mit Ereignissen in verschiedenen Kategorien und mit verschiedenen Prioritäten wird regelmäßig geprüft. (A)
  - Übung oder Simulation von selten vorkommenden Kategorien und Prioritäten
  - Übungen oder Simulationen schließen Eskalationsverfahren ein</t>
  </si>
  <si>
    <t>+ Standardverfahren zum Melden und Nachverfolgen relevanter Sicherheitsereignisse sind etabliert.</t>
  </si>
  <si>
    <t>ISO 27001:2013: A.16.1.1, A16.1.1.4, A.16.1.5, A.16.1.6
ISO 27001:2022: A.5.24-27
NIST CSF 1.1: RS.CO-2, RC.CO-1 , RC.CO-2, RC.CO-3</t>
  </si>
  <si>
    <t>BSI IT-Grundschutz-Compendium:
DER.2.1, DER.2.2, DER.2.3
NIST SP800-53r5:
IR-6</t>
  </si>
  <si>
    <t>1.6.3</t>
  </si>
  <si>
    <t xml:space="preserve">In welchem Maße ist die Organisation vorbereitet, mit Krisensituationen umzugehen?
</t>
  </si>
  <si>
    <t>Eine Krisensituation tritt auf, wenn außergewöhnliche Situationen (z. B. Naturkatastrophen, körperliche Angriffe, Pandemien, außergewöhnliche soziale Situationen, Cyberangriffe, die zum Versagen der wichtigen Infrastruktur führen) die Hauptgeschäftsabläufe empfindlich stören. In derartigen Fällen liegt die Hauptpriorität der Organisation darauf, mit der Situation so würdevoll wie möglich umzugehen und sich möglichst schnell zu erholen. Um dies zu erreichen und da Zeit eine entscheidende Rolle spielt, besteht das übliche Konzept darin, in einen Krisenmanagementmodus zu schalten, vorgeplante Verfahren mit einer bestimmten Verteilung von Verantwortlichkeiten und Strukturen auszuführen, die es einer Organisation ermöglichen, mit einer derartigen Situation umzugehen.</t>
  </si>
  <si>
    <t>+ Es ist eine geeignete Planung für die Reaktion auf und Erholung von Krisensituationen vorhanden.
  + Die notwendigen Ressourcen stehen zur Verfügung.
+ Verantwortlichkeiten und Befugnisse für das Krisenmanagement in der Organisation sind definiert, dokumentiert und zugewiesen.
+ Die verantwortlichen Mitarbeiter sind definiert und für ihre Aufgabe qualifiziert.</t>
  </si>
  <si>
    <t>+ Verfahren zum Erkennen von Krisensituationen sind etabliert.
  –  Allgemeine Hinweise auf eine vorliegende oder bevorstehende Krisensituation und eine bestimmte vorhersehbare Krise sind identifiziert
+ Ein Verfahren zum Abrufen und/oder Eskalieren des Krisenmanagements ist vorhanden.
+ Strategische Ziele und deren Priorität in Krisensituationen sind definiert und dem relevanten Personal bekannt. Die folgenden Aspekte werden berücksichtigt:
– Ethische Prioritäten (z. B. Schutz von Leben und Gesundheit)
– Kerngeschäftsprozesse (z. B. Prozesse, die das Überleben der Organisation sicherstellen)
– Angemessene Informationssicherheit
+ Ein Krisenstab ist festgelegt und genehmigt. Die folgenden Aspekte werden berücksichtigt:
– Engagement der Unternehmensleitung
– Zusammensetzung (z. B. Beteiligung aller wichtigen Funktionsbereiche der Organisation einschließlich der Leitung der Organisation (Geschäftsführung), Geschäftsbetrieb (Produktion), Personalabteilung, Informationssicherheit, Unternehmenssicherheit, betriebliche Notdienste, IT/Cybersicherheit, Kommunikationsabteilung, Finanzabteilung)
– Struktur und Rollen
– Kompetenzen der Teilnehmer
– Erwartung und Befugnisse
– Verfahren zur Entscheidungsfindung
+ Krisenmaßnahmen und -verfahren sind definiert und genehmigt. Die folgenden Aspekte werden berücksichtigt:
– Ausnahmebefugnisse und Entscheidungsfindungsprozesse über den Krisenstab hinaus
– Primäres und Backup-Kommunikationsmittel
– Notfallbetriebsverfahren
– Außergewöhnliche Organisationsstrukturen (z. B. Melden, Informationen sammeln, Entscheidungsfindung)
– Außergewöhnliche Funktionsbereiche, Verantwortlichkeiten und Befugnisse (einschließlich Melden)
– Außergewöhnliche Werkzeuge
+ Die Krisenplanung wird regelmäßig überprüft und aktualisiert.</t>
  </si>
  <si>
    <t>+ Relevante unterschiedliche mögliche Krisenszenarien sind identifiziert. Die folgenden Aspekte werden berücksichtigt: (A)
– Krisensituationen mit Nichtverfügbarkeit von Schlüsselpersonal (z. B. Gesundheitskrise, Entführung/Unfälle, die die Unternehmensleitung betreffen):
– Krisensituationen mit Nichtverfügbarkeit wichtiger physischer Ressourcen (z. B. Brand oder Naturkatastrophen an bestimmten Standorten)
– Krisensituationen mit Ausfall wichtiger Infrastruktur (z. B. Ausfall der Hauptkommunikationskanäle, vollständiger Ausfall der IT-Infrastruktur)
+ Notwendige Ressourcen und Informationen zur Bewältigung der Krise (z. B. Kommunikationsinfrastruktur, Verfügbarkeit notwendiger Informationen wie z. B. Kontaktinformationen und maßgebliche Risiken in verschiedenen Krisensituationen) sind identifiziert. (A)
  - Geeignete Maßnahmen zur Sicherstellung der Verfügbarkeit der Infrastruktur oder eine Ausweichplanung sowie Informationen, die verschiedene Krisenszenarien berücksichtigen, sind vorhanden
+  Es ist eine Kommunikationsstrategie für Krisensituationen vorhanden. Die folgenden Aspekte werden berücksichtigt: (A)
– Mit wem zu kommunizieren ist (z. B. Gesellschafter, betroffene Geschäftspartner und Kunden, weitere Gesellschafter, allgemeine Öffentlichkeit
– Wann zu kommunizieren ist
– Verantwortlichkeiten für die Kommunikation
– Ermächtigung und Freigabe der Kommunikation
– Gesetzliche und regulatorische Einschränkungen der Kommunikation (z. B. aktienrechtliche Vorschriften)
– Was zu kommunizieren ist (z. B. vorbereitete Vorlagen für Erklärungen, Kontaktinformationen und Bausteine für bestimmte Szenarien)
– Kommunikationskanäle (z. B. Medienkanäle, soziale Medien)
– Instrumente für die Überwachung der Kommunikation
– Anweisungen und Verfahren für Mitarbeiter (im Falle direkter Kommunikationsansätze wie z. B. dem direkten Kontakt von Mitarbeitern durch Geschäftspartner)
+ Die Effizienz, Durchführbarkeit und Angemessenheit der Krisenplanung werden regelmäßig evaluiert. (A)
+ Stichprobenartige Prüfungen der Krisenplanung werden durchgeführt (z. B. Simulation, Planübungen unter Beteiligung des Schlüsselpersonals) (A)</t>
  </si>
  <si>
    <t>+ Krisenübungen und -simulationen unter Beteiligung aller relevanten Personen und Entscheidungsträger werden regelmäßig durchgeführt. (A)</t>
  </si>
  <si>
    <t>ISO 27001:2013: A.17.1
ISO 27001:2022: A.5.29
NIST CSF 1.1: ID.BE-2, ID.SC-5, PR.IP-7, PR.IP-9, PR.IP-10, RS.RP-1, RS.CO-3, RS.CO-4, RS.AN-1, RS.AN-2, RS.AN-3, RS.AN-4, RS.MI-1, RS.MI-2, RS.IM-1, RS.IM-2, RC.RP-1, RC.IM-1, RC-IM-2</t>
  </si>
  <si>
    <t>BSI IT-Grundschutz-Compendium:
DER.4
NIST SP800-53r5:
CP-2, CP-3, CP-4, CP-6, CP-7, CP-8, CP-9, CP-9(3), CP-10, CP-11, CP-12, CP-13, PE-8, PE-13(2), IR-4, IR-5, IR-7, IR-8, IR-9, PM-8, SI-17</t>
  </si>
  <si>
    <t>2</t>
  </si>
  <si>
    <t>Personalabteilung</t>
  </si>
  <si>
    <t>2.1.1</t>
  </si>
  <si>
    <t>Inwieweit wird die Eignung von Mitarbeitern für sensible Tätigkeitsbereiche sichergestellt?</t>
  </si>
  <si>
    <t xml:space="preserve">Kompetente, verlässliche und vertrauenswürdige Mitarbeiter sind ein Schlüssel für die Informationssicherheit in der Organisation. Daher ist es wichtig, die Eignung potenzieller Mitarbeiter (z. B. Bewerber) in einen angemessenen Maß zu überprüfen. </t>
  </si>
  <si>
    <t>+ Sensible Tätigkeitsbereiche und Stellen sind ermittelt.
+ Die Anforderungen an Mitarbeiter bezüglich ihres Stellenprofils sind ermittelt und erfüllt.
+ Die Identität von potenziellen Mitarbeitern wird überprüft (z. B. Prüfung von Ausweisdokumenten).</t>
  </si>
  <si>
    <t>+ Die persönliche Eignung von potenziellen Mitarbeitern wird mit einfachen Verfahren überprüft (z. B. Einstellungsgespräch).
+ Es findet eine erweiterte Prüfung der Eignung abhängig vom jeweiligen Tätigkeitsbereich und der jeweiligen Stelle statt. (Z. B. Assessment-Center, psychologische Analyse, Prüfung von Referenzen, Zeugnissen und Diplomen, Einsichtnahme in Führungszeugnisse, Prüfung des beruflichen und privaten Hintergrunds).</t>
  </si>
  <si>
    <t>ISO 27001:2013: A.7.1.1
ISO 27001:2022: A.6.1
ISA/IEC 62443: 1.1.2
NIST CSF 1.1: PR.IP-11</t>
  </si>
  <si>
    <t>BSI IT-Grundschutz-Compendium:
ORP.2
NIST SP800-53r5:
PS-2, PS-3, PS-7, PS-9, SA-21</t>
  </si>
  <si>
    <t>2.1.2</t>
  </si>
  <si>
    <t>Inwieweit werden alle Mitarbeiter vertraglich zur Einhaltung der Informationssicherheitsrichtlinien verpflichtet?</t>
  </si>
  <si>
    <t>Für Organisationen gelten Gesetze, Vorschriften und interne Richtlinien. Bereits bei der Einstellung von Mitarbeitern muss sichergestellt werden, dass sich Mitarbeiter zur Einhaltung der Richtlinien verpflichten und ihnen die Folgen eines Fehlverhaltens bewusst sind.</t>
  </si>
  <si>
    <t>+ Es besteht eine Verpflichtung zur Geheimhaltung.
+ Es besteht eine Verpflichtung zur Einhaltung der Richtlinien zur Informationssicherheit.</t>
  </si>
  <si>
    <t>+ Es besteht eine Verpflichtung zur Geheimhaltung über das Arbeitsverhältnis bzw. den Auftrag hinaus.
+ Informationssicherheit wird in den Arbeitsverträgen der Mitarbeiter berücksichtigt.
+ Eine Vorgehensweise bei Verstößen gegen die vorstehenden Verpflichtungen ist beschrieben.</t>
  </si>
  <si>
    <t>ISO 27001:2013: A.7.1.2, A.7.3.1
ISO 27001:2022: A.6.2, A.6.5</t>
  </si>
  <si>
    <t>BSI IT-Grundschutz-Compendium:
ORP.2
NIST SP800-53r5:
PL-4, PS-4, PS-6, PS-8</t>
  </si>
  <si>
    <t>2.1.3</t>
  </si>
  <si>
    <t>Inwieweit werden Mitarbeiter hinsichtlich der Risiken beim Umgang mit Informationen geschult und sensibilisiert?</t>
  </si>
  <si>
    <t xml:space="preserve">Wenn die Anforderungen und Risiken der Informationssicherheit bei den Mitarbeitern nicht bekannt sind, besteht das Risiko, dass sich Mitarbeiter falsch verhalten und damit der Organisation ein Schaden entsteht. Daher ist es wichtig, dass Informationssicherheit als selbstverständlicher Teil ihrer Tätigkeit verinnerlicht ist und gelebt wird. </t>
  </si>
  <si>
    <t>+ Mitarbeiter sind geschult und sensibilisiert.</t>
  </si>
  <si>
    <t>+ Ein Konzept zur Sensibilisierung und Schulung der Mitarbeiter ist erstellt. Dabei werden mindestens die folgenden Aspekte berücksichtigt:
– Richtlinie zur Informationssicherheit,
– Meldungen von Informationssicherheitsereignissen,
– Verhalten bei Auftreten von Schadsoftware,
– Richtlinien zu Benutzerkonten und Anmeldeinformationen (z. B. Passwort-Richtlinie),
– Compliance-Themen der Informationssicherheit,
– Anforderungen und Verfahren zum Einsatz von Geheimhaltungsvereinbarungen bei der gemeinsamen Nutzung schutzbedürftiger Informationen,
– Nutzung organisationsfremder IT-Dienste.
+ Zielgruppen für Schulungs- und Sensibilisierungsmaßnahmen (d. h. Personen, die in bestimmten risikobehafteten Umgebungen arbeiten, wie Administratoren, Mitarbeiter mit Zugang zu Kundennetzwerken, Personal in Fertigungsbereichen) sind ermittelt und in einem Schulungskonzept berücksichtigt.
+ Das Konzept wurde vom verantwortlichen Management freigegeben.
+ Schulungs- und Sensibilisierungsmaßnahmen werden sowohl in regelmäßigen Abständen als auch als Reaktion auf Ereignisse durchgeführt.
+ Die Teilnahme an Schulungs- und Sensibilisierungsmaßnahmen wird dokumentiert. 
+ Mitarbeitern sind die Ansprechpartner für Informationssicherheit bekannt.</t>
  </si>
  <si>
    <t>ISO 27002: A.7.2.1, A.7.2.2
ISA/IEC 62443: 1.1.4
NIST CSF 1.1: PR.AT-1, PR.AT-2, PR.AT-3, PR.AT-4, PR.AT-5, PR.IP-11, RS.CO-1</t>
  </si>
  <si>
    <t>BSI IT-Grundschutz-Compendium:
ORP.2
NIST SP800-53r5:
IR-2, AT-2(2), AT-2(3), AT-3(5), AT-6, AC-21(1), AT-3, AT-4, IR-2, IR-3, PM-12, PM-13, SA-16</t>
  </si>
  <si>
    <t>2.1.4</t>
  </si>
  <si>
    <t>Inwieweit ist mobiles Arbeiten geregelt?</t>
  </si>
  <si>
    <t xml:space="preserve">Beim Arbeiten außerhalb der speziell dafür festgelegten Sicherheitszonen (mobiles Arbeiten) entstehen Risiken, die entsprechende Schutzmaßnahmen erfordern. </t>
  </si>
  <si>
    <t>+ Die Anforderungen an mobiles Arbeiten sind ermittelt und erfüllt. Die folgenden Aspekte werden berücksichtigt:
- Sicherer Umgang mit und Zugriff auf Informationen (sowohl elektronisch als auch in Papierform) unter Berücksichtigung des Schutzbedarfs und der vertraglichen Anforderungen in privaten (z. B. im Home-Office) und öffentlichen Bereichen (z. B. auf Reisen)
  - Verhalten in privaten Bereichen 
  - Verhalten in öffentlichen Bereichen
  - Maßnahmen zum Schutz vor Diebstahl (z. B. in öffentlichen Bereichen)
+ Der Zugang zum Netzwerk der Organisation erfolgt über eine gesicherte Verbindung (z. B. VPN) und über eine starke Authentifizierung.</t>
  </si>
  <si>
    <t>+ Die folgenden Aspekte werden berücksichtigt:
– Maßnahmen bei Reisen (z. B. Einsichtnahme durch Behörden),
– Maßnahmen bei Reisen in sicherheitskritsche Lländer.
+ Mitarbeitersensibilisierung.</t>
  </si>
  <si>
    <t>+ Maßnahmen zum Schutz gegen Mithören und Einsichtnahme sind umgesetzt. (C)</t>
  </si>
  <si>
    <t>ISO 27001:2013: A.6.2
ISO 27001:2022: A.6.7, A.8.1</t>
  </si>
  <si>
    <t>BSI IT-Grundschutz-Compendium:
INF.8, INF.9, CON.7, NET.3.3
NIST SP800-53r5:
PE-17</t>
  </si>
  <si>
    <t>Unter vertragliche Anforderungen fallen z. B. Kundenanforderungen</t>
  </si>
  <si>
    <t>3</t>
  </si>
  <si>
    <t>Physische Sicherheit</t>
  </si>
  <si>
    <t>3.1.1</t>
  </si>
  <si>
    <t>Inwieweit werden Sicherheitszonen für den Schutz von Informationswerten gemanagt?</t>
  </si>
  <si>
    <t>Sicherheitszonen dienen dem physischen Schutz von Informationswerten. Je sensibler die zu verarbeitenden Informationswerte sind, desto mehr Schutzmaßnahmen sind erforderlich.</t>
  </si>
  <si>
    <t>+ Ein Sicherheitszonenkonzept einschließlich der zugehörigen Schutzmaßnahmen basierend auf den Anforderungen an den Umgang mit Informationswerten ist vorhanden:
– Physische Bedingungen (z. B. Gelände/Gebäude/Räume) werden in der Definition von Sicherheitszonen berücksichtigt,
– Dies schließt auch Anlieferungs- und Versandbereiche mit ein.
+ Die definierten Schutzmaßnahmen sind umgesetzt.
+ Die Verhaltensregeln für Sicherheitszonen sind allen beteiligten Personen bekannt.</t>
  </si>
  <si>
    <t>+ Verfahren zur Vergabe und zum Entzug von Zutrittsberechtigungen sind etabliert.
+ Richtlinien für das Besuchermanagement (einschließlich Registrierung und Begleitung von Besuchern) sind definiert.
+ Richtlinien für Einbringen und Nutzung von mobilen IT-Geräten und mobilen Datenträgern (z. B. Registrierung vor Mitnahme, Kennzeichnungspflichten) sind definiert und umgesetzt.
+ Netzwerk-/Infrastrukturkomponenten (eigene oder Kundennetzwerke) sind vor unbefugtem Zugang geschützt.
+ Externe Liegenschaften zur Lagerung und Verarbeitung von Informationswerten sind im Rahmen des Sicherheitszonenkonzeptes berücksichtigt (z. B. Lagerräume, Garagen, Werkstätten, Teststrecken, Datenverarbeitungszentren).</t>
  </si>
  <si>
    <t>+ Maßnahmen zum Schutz gegen einfaches Mithören und Einsichtnahme sind umgesetzt. (C)</t>
  </si>
  <si>
    <t>ISO 27001:2013: A.11.1
ISO 27001:2022: A.7.1 - A.7.6
ISA/IEC 62443: 1.3.1, 8.1.3
NIST CSF 1.1: ID.BE-4, PR.AC-2, DE.CM-2, DE.CM-3</t>
  </si>
  <si>
    <t>BSI IT-Grundschutz-Compendium:
ORP.1, INF.1, INF.2, INF.5, INF.6, INF.7, INF.8, INF.9, INF.10, OPS.2.1
NIST SP800-53r5:
PE-3, MA-5, MP-3, MP-4, PE-2, PE-6, PE-8, PE-9, PE-10, PE-11, PE-13, PE-14, PE-15, PE-18, PE-23</t>
  </si>
  <si>
    <r>
      <rPr>
        <sz val="10"/>
        <color rgb="FF000000"/>
        <rFont val="Calibri"/>
        <family val="2"/>
        <scheme val="minor"/>
      </rPr>
      <t>Einleitung:
Das Sicherheitszonen-Konzept beschreibt im Wesentlichen unterschiedliche physische Bereiche mit unterschiedlichen Schutzanforderungen.</t>
    </r>
    <r>
      <rPr>
        <sz val="10"/>
        <color rgb="FF000000"/>
        <rFont val="Calibri"/>
        <family val="2"/>
        <scheme val="minor"/>
      </rPr>
      <t xml:space="preserve"> </t>
    </r>
    <r>
      <rPr>
        <sz val="10"/>
        <color rgb="FF000000"/>
        <rFont val="Calibri"/>
        <family val="2"/>
        <scheme val="minor"/>
      </rPr>
      <t>Wie eine entsprechende Zone zu schützen ist, leitet sich von den Schutzanforderungen der dort befindlichen Assets ab.</t>
    </r>
    <r>
      <rPr>
        <sz val="10"/>
        <color rgb="FF000000"/>
        <rFont val="Calibri"/>
        <family val="2"/>
        <scheme val="minor"/>
      </rPr>
      <t xml:space="preserve"> </t>
    </r>
    <r>
      <rPr>
        <sz val="10"/>
        <color rgb="FF000000"/>
        <rFont val="Calibri"/>
        <family val="2"/>
        <scheme val="minor"/>
      </rPr>
      <t>Je wichtiger die dort befindlichen Assets sind, desto höher sind die Schutzanforderungen der Sicherheitszone.</t>
    </r>
    <r>
      <rPr>
        <sz val="10"/>
        <color rgb="FF000000"/>
        <rFont val="Calibri"/>
        <family val="2"/>
        <scheme val="minor"/>
      </rPr>
      <t xml:space="preserve">
</t>
    </r>
    <r>
      <rPr>
        <sz val="10"/>
        <color rgb="FF000000"/>
        <rFont val="Calibri"/>
        <family val="2"/>
        <scheme val="minor"/>
      </rPr>
      <t>Beispielsweise sind Personaldaten oder Prototyp-Daten und die Bereiche, in denen diese verarbeitet werden, sensibler als Bereiche der Kantine, in denen Speisekarten angezeigt werden.</t>
    </r>
    <r>
      <rPr>
        <sz val="10"/>
        <color rgb="FF000000"/>
        <rFont val="Calibri"/>
        <family val="2"/>
        <scheme val="minor"/>
      </rPr>
      <t xml:space="preserve">
</t>
    </r>
    <r>
      <rPr>
        <sz val="10"/>
        <color rgb="FF000000"/>
        <rFont val="Calibri"/>
        <family val="2"/>
        <scheme val="minor"/>
      </rPr>
      <t>Grundsätzlich kann jedes Unternehmen frei über die Anzahl der vorhandenen Zonentypen entscheiden.</t>
    </r>
    <r>
      <rPr>
        <sz val="10"/>
        <color rgb="FF000000"/>
        <rFont val="Calibri"/>
        <family val="2"/>
        <scheme val="minor"/>
      </rPr>
      <t xml:space="preserve"> </t>
    </r>
    <r>
      <rPr>
        <sz val="10"/>
        <color rgb="FF000000"/>
        <rFont val="Calibri"/>
        <family val="2"/>
        <scheme val="minor"/>
      </rPr>
      <t>Ein Ansatz wäre zum Beispiel, die Klassifizierungsebenen von „öffentlich“ bis beispielsweise „streng vertraulich“ zu verknüpfen und die analoge Definition von 4 Sicherheitszonen.</t>
    </r>
    <r>
      <rPr>
        <sz val="10"/>
        <color rgb="FF000000"/>
        <rFont val="Calibri"/>
        <family val="2"/>
        <scheme val="minor"/>
      </rPr>
      <t xml:space="preserve">
</t>
    </r>
    <r>
      <rPr>
        <sz val="10"/>
        <color rgb="FF000000"/>
        <rFont val="Calibri"/>
        <family val="2"/>
        <scheme val="minor"/>
      </rPr>
      <t>Basisinformation:
In einem effektiven Sicherheitszonenkonzept werden unterschiedliche Sicherheitszonen voneinander durch geeignete Maßnahmen getrennt.</t>
    </r>
    <r>
      <rPr>
        <sz val="10"/>
        <color rgb="FF000000"/>
        <rFont val="Calibri"/>
        <family val="2"/>
        <scheme val="minor"/>
      </rPr>
      <t xml:space="preserve"> </t>
    </r>
    <r>
      <rPr>
        <sz val="10"/>
        <color rgb="FF000000"/>
        <rFont val="Calibri"/>
        <family val="2"/>
        <scheme val="minor"/>
      </rPr>
      <t>Diese Trennungen können unter anderem durch die folgenden Maßnahmen erfolgen:
– Technische Maßnahmen wie Detektoren und Alarmüberwachung.</t>
    </r>
    <r>
      <rPr>
        <sz val="10"/>
        <color rgb="FF000000"/>
        <rFont val="Calibri"/>
        <family val="2"/>
        <scheme val="minor"/>
      </rPr>
      <t xml:space="preserve">
</t>
    </r>
    <r>
      <rPr>
        <sz val="10"/>
        <color rgb="FF000000"/>
        <rFont val="Calibri"/>
        <family val="2"/>
        <scheme val="minor"/>
      </rPr>
      <t>–  Physische Maßnahmen wie die Nutzung von Wänden, Türen, Verriegelungssystemen
– Maßnahmen unter Einsatz von Personal wie Wachpersonal, Pförtner, Empfangsmitarbeiter
– Organisatorische Maßnahmen wie Prozesse für die Zuweisung und den Entzug von Zugangsberechtigungen.</t>
    </r>
    <r>
      <rPr>
        <sz val="10"/>
        <color rgb="FF000000"/>
        <rFont val="Calibri"/>
        <family val="2"/>
        <scheme val="minor"/>
      </rPr>
      <t xml:space="preserve">
</t>
    </r>
    <r>
      <rPr>
        <sz val="10"/>
        <color rgb="FF000000"/>
        <rFont val="Calibri"/>
        <family val="2"/>
        <scheme val="minor"/>
      </rPr>
      <t>Nur wenn eine Zone von den vorhergehenden Zonen mittels einer oder mehrerer Maßnahmen getrennt ist, kann diese als unabhängige Zone betrachtet werden.</t>
    </r>
    <r>
      <rPr>
        <sz val="10"/>
        <color rgb="FF000000"/>
        <rFont val="Calibri"/>
        <family val="2"/>
        <scheme val="minor"/>
      </rPr>
      <t xml:space="preserve"> </t>
    </r>
    <r>
      <rPr>
        <sz val="10"/>
        <color rgb="FF000000"/>
        <rFont val="Calibri"/>
        <family val="2"/>
        <scheme val="minor"/>
      </rPr>
      <t>Wenn keine Schutzmaßnahme zwischen den jeweiligen Sicherheitszonen vorhanden ist, fällt die Sicherheitszone mit höherem Schutzgrad auf die Zone mit niedrigerem Schutzgrad zurück.</t>
    </r>
    <r>
      <rPr>
        <sz val="10"/>
        <color rgb="FF000000"/>
        <rFont val="Calibri"/>
        <family val="2"/>
        <scheme val="minor"/>
      </rPr>
      <t xml:space="preserve">
</t>
    </r>
    <r>
      <rPr>
        <sz val="10"/>
        <color rgb="FF000000"/>
        <rFont val="Calibri"/>
        <family val="2"/>
        <scheme val="minor"/>
      </rPr>
      <t>Im Beispiel eines Großraumbüros ist es nicht möglich, einen Teil als hochsensible Zone beispielsweise für den Umgang mit streng vertraulichen Daten festzulegen, und den anderen Teil als interne Zone.</t>
    </r>
    <r>
      <rPr>
        <sz val="10"/>
        <color rgb="FF000000"/>
        <rFont val="Calibri"/>
        <family val="2"/>
        <scheme val="minor"/>
      </rPr>
      <t xml:space="preserve">
</t>
    </r>
    <r>
      <rPr>
        <sz val="10"/>
        <color rgb="FF000000"/>
        <rFont val="Calibri"/>
        <family val="2"/>
        <scheme val="minor"/>
      </rPr>
      <t>Im Beispiel eines Serverraums fällt dieser auf den Schutzgrad des vorhandenen Bereichs wie z. B. Fluren zurück, wenn die Türen des Serverraums nicht verriegelt sind und keine Überwachung stattfindet.</t>
    </r>
    <r>
      <rPr>
        <sz val="10"/>
        <color rgb="FF000000"/>
        <rFont val="Calibri"/>
        <family val="2"/>
        <scheme val="minor"/>
      </rPr>
      <t xml:space="preserve">
</t>
    </r>
    <r>
      <rPr>
        <sz val="10"/>
        <color rgb="FF000000"/>
        <rFont val="Calibri"/>
        <family val="2"/>
        <scheme val="minor"/>
      </rPr>
      <t>Sicherheitszonen sollten nach dem Zwiebelschalenprinzip aufgebaut sein.</t>
    </r>
    <r>
      <rPr>
        <sz val="10"/>
        <color rgb="FF000000"/>
        <rFont val="Calibri"/>
        <family val="2"/>
        <scheme val="minor"/>
      </rPr>
      <t xml:space="preserve"> </t>
    </r>
    <r>
      <rPr>
        <sz val="10"/>
        <color rgb="FF000000"/>
        <rFont val="Calibri"/>
        <family val="2"/>
        <scheme val="minor"/>
      </rPr>
      <t>Eine Zone mit hohem Schutz grenzt gewöhnlich nicht an einen öffentlichen Bereich an (z. B. die Prototypen-Lagerhalle befindet sich direkt neben der öffentlich zugänglichen Kantine).</t>
    </r>
    <r>
      <rPr>
        <sz val="10"/>
        <color rgb="FF000000"/>
        <rFont val="Calibri"/>
        <family val="2"/>
        <scheme val="minor"/>
      </rPr>
      <t xml:space="preserve"> </t>
    </r>
    <r>
      <rPr>
        <sz val="10"/>
        <color rgb="FF000000"/>
        <rFont val="Calibri"/>
        <family val="2"/>
        <scheme val="minor"/>
      </rPr>
      <t>Idealerweise liegt zwischen einem öffentlichen Bereich und einem hochsensiblen Bereich, wie der Prototypen-Lagerhalle, eine „interne“ Zone als Puffer, die nur von den eigenen Mitarbeitern des Unternehmens betreten werden kann.</t>
    </r>
    <r>
      <rPr>
        <sz val="10"/>
        <color rgb="FF000000"/>
        <rFont val="Calibri"/>
        <family val="2"/>
        <scheme val="minor"/>
      </rPr>
      <t xml:space="preserve">
</t>
    </r>
    <r>
      <rPr>
        <sz val="10"/>
        <color rgb="FF000000"/>
        <rFont val="Calibri"/>
        <family val="2"/>
        <scheme val="minor"/>
      </rPr>
      <t>Eine direkte Ableitung von Schutzmaßnahmen von den Sicherheitszonen ist die Umsetzung des Need-to-know-Prinzips.</t>
    </r>
    <r>
      <rPr>
        <sz val="10"/>
        <color rgb="FF000000"/>
        <rFont val="Calibri"/>
        <family val="2"/>
        <scheme val="minor"/>
      </rPr>
      <t xml:space="preserve"> </t>
    </r>
    <r>
      <rPr>
        <sz val="10"/>
        <color rgb="FF000000"/>
        <rFont val="Calibri"/>
        <family val="2"/>
        <scheme val="minor"/>
      </rPr>
      <t>Je sicherheitsrelevanter die Sicherheitszone ist, desto weniger Personen sollten den Bereich betreten können.</t>
    </r>
    <r>
      <rPr>
        <sz val="10"/>
        <color rgb="FF000000"/>
        <rFont val="Calibri"/>
        <family val="2"/>
        <scheme val="minor"/>
      </rPr>
      <t xml:space="preserve"> </t>
    </r>
    <r>
      <rPr>
        <sz val="10"/>
        <color rgb="FF000000"/>
        <rFont val="Calibri"/>
        <family val="2"/>
        <scheme val="minor"/>
      </rPr>
      <t>Wenn beispielsweise die gesamte Belegschaft ein Großraumbüro betreten kann, benötigen gewöhnlich ausschließlich Administratoren Zugangsberechtigungen für den Serverraum.</t>
    </r>
    <r>
      <rPr>
        <sz val="10"/>
        <color rgb="FF000000"/>
        <rFont val="Calibri"/>
        <family val="2"/>
        <scheme val="minor"/>
      </rPr>
      <t xml:space="preserve"> </t>
    </r>
    <r>
      <rPr>
        <sz val="10"/>
        <color rgb="FF000000"/>
        <rFont val="Calibri"/>
        <family val="2"/>
        <scheme val="minor"/>
      </rPr>
      <t>Daher ist für die Umsetzung eines Sicherheitszonenkonzepts stets die Umsetzung eines Zugangskonzepts erforderlich.</t>
    </r>
    <r>
      <rPr>
        <sz val="10"/>
        <color rgb="FF000000"/>
        <rFont val="Calibri"/>
        <family val="2"/>
        <scheme val="minor"/>
      </rPr>
      <t xml:space="preserve"> </t>
    </r>
    <r>
      <rPr>
        <sz val="10"/>
        <color rgb="FF000000"/>
        <rFont val="Calibri"/>
        <family val="2"/>
        <scheme val="minor"/>
      </rPr>
      <t>Es sollte jedoch beachtet werden, dass die Verriegelungskonzepte nicht 1 zu 1 den Sicherheitszonen entsprechen, da beispielsweise ein Prototyp, der für die hochsensible Prototypschutz-Zone verantwortlich ist, nicht in die hochsensible Serverraum-Zone gelangen darf, oder der Administrator nicht unbedingt Prototyp-Bereiche betreten muss.</t>
    </r>
    <r>
      <rPr>
        <sz val="10"/>
        <color rgb="FF000000"/>
        <rFont val="Calibri"/>
        <family val="2"/>
        <scheme val="minor"/>
      </rPr>
      <t xml:space="preserve">
</t>
    </r>
    <r>
      <rPr>
        <sz val="10"/>
        <color rgb="FF000000"/>
        <rFont val="Calibri"/>
        <family val="2"/>
        <scheme val="minor"/>
      </rPr>
      <t>Die Definition von Sicherheitszonen kann unter anderem die folgenden Bereiche betreffen:
– Technische Maßnahmen: Nutzung von Alarmanlagen, Bewegungsmeldern, Videokameras + physische Maßnahmen: Wände, Stacheldraht, Umzäunungen, Widerstandsklassen von Türen &amp; Fenstern
– Maßnahmen unter Einsatz von Personal: Einsatz von Pförtnern, Sicherheitsdienste, die Kontrollgänge durchführen, Einsatz von organsiationsfremden Dienstleistern wie z. B. Reinigungsfirmen
– Organisatorische Maßnahmen: Zuweisung von Zugangsberechtigungen (Need-to-know), Häufigkeit von Überprüfungen der Zugangsberechtigungen; Einführung von Tonaufzeichnungsgeräten; Verdeckung der Optik von Mitarbeiter-Smartphones und Unkenntlichmachung von Mitarbeitern; Anforderungen an Bildschirmsperren und an eine aufgeräumte Arbeitsumgebung; Anforderungen an die Besucherregistrierung; Abschluss von Geheimhaltungsvereinbarungen (GHV); Nutzung oder Verbot von Smart Devices (z. B. mit Mikrofonen)
#####Technik mit organisatorischen Maßnahmen#####
Ausführungshilfen zur Festlegung von Sicherheitszonen im Sicherheitszonenkonzept:
Für Sicherheitszonen hat sich in der Praxis die Verwendung eines Zonenschemas auf der Grundlage der Klassifizierung von vier Zonentypen bewährt: öffentlicher Bereich, Bereich mit normalem Schutz, Bereich mit hohem Schutz und Bereich mit sehr hohem Schutz.</t>
    </r>
    <r>
      <rPr>
        <sz val="10"/>
        <color rgb="FF000000"/>
        <rFont val="Calibri"/>
        <family val="2"/>
        <scheme val="minor"/>
      </rPr>
      <t xml:space="preserve"> </t>
    </r>
    <r>
      <rPr>
        <sz val="10"/>
        <color rgb="FF000000"/>
        <rFont val="Calibri"/>
        <family val="2"/>
        <scheme val="minor"/>
      </rPr>
      <t>Es ist insbesondere beim ersten Entwurf von Sicherheitszonen einfacher, die Schutzanforderungen der Assets in ein Zonenschema zu übertragen.</t>
    </r>
    <r>
      <rPr>
        <sz val="10"/>
        <color rgb="FF000000"/>
        <rFont val="Calibri"/>
        <family val="2"/>
        <scheme val="minor"/>
      </rPr>
      <t xml:space="preserve">
</t>
    </r>
    <r>
      <rPr>
        <sz val="10"/>
        <color rgb="FF000000"/>
        <rFont val="Calibri"/>
        <family val="2"/>
        <scheme val="minor"/>
      </rPr>
      <t>Ebenfalls als hilfreich erwiesen hat sich die farbliche Kennzeichnung der Sicherheitszonen auf Lageplänen der Grundstücke und Gebäude, um dem Unternehmen selbst und möglichen Prüfern einen schnellen Überblick über die Lage der Sicherheitszonen zu geben.</t>
    </r>
    <r>
      <rPr>
        <sz val="10"/>
        <color rgb="FF000000"/>
        <rFont val="Calibri"/>
        <family val="2"/>
        <scheme val="minor"/>
      </rPr>
      <t xml:space="preserve"> </t>
    </r>
    <r>
      <rPr>
        <sz val="10"/>
        <color rgb="FF000000"/>
        <rFont val="Calibri"/>
        <family val="2"/>
        <scheme val="minor"/>
      </rPr>
      <t>Eine Möglichkeit ist die Verwendung von klar definiterten und intuitiv erkennbaren Farben für jede Sicherheitszone.</t>
    </r>
    <r>
      <rPr>
        <sz val="10"/>
        <color rgb="FF000000"/>
        <rFont val="Calibri"/>
        <family val="2"/>
        <scheme val="minor"/>
      </rPr>
      <t xml:space="preserve"> </t>
    </r>
    <r>
      <rPr>
        <sz val="10"/>
        <color rgb="FF000000"/>
        <rFont val="Calibri"/>
        <family val="2"/>
        <scheme val="minor"/>
      </rPr>
      <t>Beispielsweise könnte das folgende Farbschema gewählt werden:
+ Grautöne = öffentliche Bereiche
+ Grüntöne = interne Bereiche
+ Gelbtöne = Bereiche mit hohem Schutzbedarf (z. B. vertraulich)
+ Rottöne = Bereiche mit sehr hohem Schutzbedarf (z. B. streng vertraulich)</t>
    </r>
  </si>
  <si>
    <r>
      <rPr>
        <sz val="10"/>
        <color rgb="FF000000"/>
        <rFont val="Calibri"/>
        <family val="2"/>
        <scheme val="minor"/>
      </rPr>
      <t>Beispielsweise können Sicherheitszonen wie folgt dargestellt werden:
– Öffentlich (typische Farbkennzeichnung im Sicherheitszonenplan: grau): Öffentliche Straße, Parkplatz ohne Umzäunungen, Firmengelände, wenn keine Umzäunung vorhanden ist, Treppenhaus in einem Gebäude mit mehreren Mietern.</t>
    </r>
    <r>
      <rPr>
        <sz val="10"/>
        <color rgb="FF000000"/>
        <rFont val="Calibri"/>
        <family val="2"/>
        <scheme val="minor"/>
      </rPr>
      <t xml:space="preserve">
</t>
    </r>
    <r>
      <rPr>
        <sz val="10"/>
        <color rgb="FF000000"/>
        <rFont val="Calibri"/>
        <family val="2"/>
        <scheme val="minor"/>
      </rPr>
      <t>–  Normale Schutzanforderungen (typische Farbkennzeichnung im Sicherheitszonenplan: grün) (z. B. interne Daten): Firmengelände, wenn eine vollständige Umzäunung vorhanden ist, Empfangsbereiche, Konferenzräume, Flure, allgemeine Bereiche, in denen sich alle Mitarbeiter aufhalten können, diese aber nicht von öffentlichen Bereichen aus betreten werden können.</t>
    </r>
    <r>
      <rPr>
        <sz val="10"/>
        <color rgb="FF000000"/>
        <rFont val="Calibri"/>
        <family val="2"/>
        <scheme val="minor"/>
      </rPr>
      <t xml:space="preserve">
</t>
    </r>
    <r>
      <rPr>
        <sz val="10"/>
        <color rgb="FF000000"/>
        <rFont val="Calibri"/>
        <family val="2"/>
        <scheme val="minor"/>
      </rPr>
      <t>– Besondere Schutzanforderungen (typische Farbkennzeichnung im Sicherheitzonenplan: violett): Serverraum, Infrastruktur-Schalt- und Verteilungsräume, Chemikalienlager
Beispiel für eine Zone mit normalen Schutzanforderungen:
Das folgende Beispiel enthält ausgewählte Maßnahmen für ein Großraumbüro der Versandabteilung, in dem ausschließlich interne Informationen wie Versandinformationen, Lieferscheine und Verpackungsetiketten hergestellt und verarbeitet werden.</t>
    </r>
    <r>
      <rPr>
        <sz val="10"/>
        <color rgb="FF000000"/>
        <rFont val="Calibri"/>
        <family val="2"/>
        <scheme val="minor"/>
      </rPr>
      <t xml:space="preserve"> </t>
    </r>
    <r>
      <rPr>
        <sz val="10"/>
        <color rgb="FF000000"/>
        <rFont val="Calibri"/>
        <family val="2"/>
        <scheme val="minor"/>
      </rPr>
      <t>Die Klassifizierung der dort befindlichen Assets ist höchstens „interner Natur“.</t>
    </r>
    <r>
      <rPr>
        <sz val="10"/>
        <color rgb="FF000000"/>
        <rFont val="Calibri"/>
        <family val="2"/>
        <scheme val="minor"/>
      </rPr>
      <t xml:space="preserve">
</t>
    </r>
    <r>
      <rPr>
        <sz val="10"/>
        <color rgb="FF000000"/>
        <rFont val="Calibri"/>
        <family val="2"/>
        <scheme val="minor"/>
      </rPr>
      <t>–  Beispiel für technische Maßnahmen: Das Großraumbüro hat keine gesonderten technischen Schutzmaßnahmen umgesetzt.</t>
    </r>
    <r>
      <rPr>
        <sz val="10"/>
        <color rgb="FF000000"/>
        <rFont val="Calibri"/>
        <family val="2"/>
        <scheme val="minor"/>
      </rPr>
      <t xml:space="preserve">
</t>
    </r>
    <r>
      <rPr>
        <sz val="10"/>
        <color rgb="FF000000"/>
        <rFont val="Calibri"/>
        <family val="2"/>
        <scheme val="minor"/>
      </rPr>
      <t>–  Beispiel für physische Maßnahmen: Die Fassade sowie Türen und Fenster sind in Massivbauweise gebaut und bieten somit einen Einbruchschutz entsprechend der Widerstandsklasse RC 2 nach DIN EN 1627.</t>
    </r>
    <r>
      <rPr>
        <sz val="10"/>
        <color rgb="FF000000"/>
        <rFont val="Calibri"/>
        <family val="2"/>
        <scheme val="minor"/>
      </rPr>
      <t xml:space="preserve"> </t>
    </r>
    <r>
      <rPr>
        <sz val="10"/>
        <color rgb="FF000000"/>
        <rFont val="Calibri"/>
        <family val="2"/>
        <scheme val="minor"/>
      </rPr>
      <t>Die Türen zum Großraumbüro sind am Tage offen, so dass jeder Mitarbeiter des Unternehmens den Raum jederzeit betreten kann.</t>
    </r>
    <r>
      <rPr>
        <sz val="10"/>
        <color rgb="FF000000"/>
        <rFont val="Calibri"/>
        <family val="2"/>
        <scheme val="minor"/>
      </rPr>
      <t xml:space="preserve"> </t>
    </r>
    <r>
      <rPr>
        <sz val="10"/>
        <color rgb="FF000000"/>
        <rFont val="Calibri"/>
        <family val="2"/>
        <scheme val="minor"/>
      </rPr>
      <t>Am Abend wird die Tür verriegelt.</t>
    </r>
    <r>
      <rPr>
        <sz val="10"/>
        <color rgb="FF000000"/>
        <rFont val="Calibri"/>
        <family val="2"/>
        <scheme val="minor"/>
      </rPr>
      <t xml:space="preserve">
</t>
    </r>
    <r>
      <rPr>
        <sz val="10"/>
        <color rgb="FF000000"/>
        <rFont val="Calibri"/>
        <family val="2"/>
        <scheme val="minor"/>
      </rPr>
      <t>–  Beispiel für Maßnahmen mit Einsatz von Personal: Nachts führt ein Sicherheitsdienst sporadisch Streifgänge durch.</t>
    </r>
    <r>
      <rPr>
        <sz val="10"/>
        <color rgb="FF000000"/>
        <rFont val="Calibri"/>
        <family val="2"/>
        <scheme val="minor"/>
      </rPr>
      <t xml:space="preserve"> </t>
    </r>
    <r>
      <rPr>
        <sz val="10"/>
        <color rgb="FF000000"/>
        <rFont val="Calibri"/>
        <family val="2"/>
        <scheme val="minor"/>
      </rPr>
      <t>Eine organisationsfremde Reinigungsfirma reinigt das Großraumbüro, wenn dieses außerhalb der regulären Arbeitszeiten nicht besetzt ist, und nutzt ihre eigenen Schlüssel.</t>
    </r>
    <r>
      <rPr>
        <sz val="10"/>
        <color rgb="FF000000"/>
        <rFont val="Calibri"/>
        <family val="2"/>
        <scheme val="minor"/>
      </rPr>
      <t xml:space="preserve">
</t>
    </r>
    <r>
      <rPr>
        <sz val="10"/>
        <color rgb="FF000000"/>
        <rFont val="Calibri"/>
        <family val="2"/>
        <scheme val="minor"/>
      </rPr>
      <t>–  Beispiel für organisatorische Maßnahmen: Jeder Mitarbeiter des Großraumbüros hat seinen eigenen Schlüssel.</t>
    </r>
    <r>
      <rPr>
        <sz val="10"/>
        <color rgb="FF000000"/>
        <rFont val="Calibri"/>
        <family val="2"/>
        <scheme val="minor"/>
      </rPr>
      <t xml:space="preserve"> </t>
    </r>
    <r>
      <rPr>
        <sz val="10"/>
        <color rgb="FF000000"/>
        <rFont val="Calibri"/>
        <family val="2"/>
        <scheme val="minor"/>
      </rPr>
      <t>Ein Verbot der Nutzung von firmeneigenen und privaten Smartphones wurde nicht ausgesprochen.</t>
    </r>
    <r>
      <rPr>
        <sz val="10"/>
        <color rgb="FF000000"/>
        <rFont val="Calibri"/>
        <family val="2"/>
        <scheme val="minor"/>
      </rPr>
      <t xml:space="preserve"> </t>
    </r>
    <r>
      <rPr>
        <sz val="10"/>
        <color rgb="FF000000"/>
        <rFont val="Calibri"/>
        <family val="2"/>
        <scheme val="minor"/>
      </rPr>
      <t>Die Mitarbeiter können diese Geräte frei nutzen.</t>
    </r>
    <r>
      <rPr>
        <sz val="10"/>
        <color rgb="FF000000"/>
        <rFont val="Calibri"/>
        <family val="2"/>
        <scheme val="minor"/>
      </rPr>
      <t xml:space="preserve"> </t>
    </r>
    <r>
      <rPr>
        <sz val="10"/>
        <color rgb="FF000000"/>
        <rFont val="Calibri"/>
        <family val="2"/>
        <scheme val="minor"/>
      </rPr>
      <t>Eine Überprüfung der zugewiesenen Zugangsberechtigungen findet sporadisch statt.</t>
    </r>
    <r>
      <rPr>
        <sz val="10"/>
        <color rgb="FF000000"/>
        <rFont val="Calibri"/>
        <family val="2"/>
        <scheme val="minor"/>
      </rPr>
      <t xml:space="preserve"> </t>
    </r>
    <r>
      <rPr>
        <sz val="10"/>
        <color rgb="FF000000"/>
        <rFont val="Calibri"/>
        <family val="2"/>
        <scheme val="minor"/>
      </rPr>
      <t>Mitarbeiter dürfen Dokumente wie Lieferscheine nach der Arbeit auf den Tischen liegen lassen.</t>
    </r>
    <r>
      <rPr>
        <sz val="10"/>
        <color rgb="FF000000"/>
        <rFont val="Calibri"/>
        <family val="2"/>
        <scheme val="minor"/>
      </rPr>
      <t xml:space="preserve"> </t>
    </r>
    <r>
      <rPr>
        <sz val="10"/>
        <color rgb="FF000000"/>
        <rFont val="Calibri"/>
        <family val="2"/>
        <scheme val="minor"/>
      </rPr>
      <t>Besucher (und Lieferanten) dürfen den Bereich nach einer Registrierung, und falls dies notwendig ist, allein betreten, und brauchen im Voraus keine explizite Vertraulichkeitsvereinbarung abzuschließen.</t>
    </r>
  </si>
  <si>
    <r>
      <rPr>
        <sz val="10"/>
        <color rgb="FF000000"/>
        <rFont val="Calibri"/>
        <family val="2"/>
        <scheme val="minor"/>
      </rPr>
      <t>Beispielsweise können Sicherheitszonen wie folgt dargestellt werden:
– Hohe Schutzanforderungen (typische Farbkennzeichnung im Sicherheitszonenplan: gelb/orange) (z. B. vertrauliche Daten): Personalabteilung, Konstruktionsbüro, IT-Büro, Leitungsbüros
Beispiel für eine Zone mit hohem Schutzbedarf:
Das folgende Beispiel enthält ausgewählte Maßnahmen für Konstruktionsbüros, in denen Angebotsunterlagen, Spezifikationen und Berechnungen erstellt, bearbeitet und aufbewahrt werden.</t>
    </r>
    <r>
      <rPr>
        <sz val="10"/>
        <color rgb="FF000000"/>
        <rFont val="Calibri"/>
        <family val="2"/>
        <scheme val="minor"/>
      </rPr>
      <t xml:space="preserve"> </t>
    </r>
    <r>
      <rPr>
        <sz val="10"/>
        <color rgb="FF000000"/>
        <rFont val="Calibri"/>
        <family val="2"/>
        <scheme val="minor"/>
      </rPr>
      <t>Die Klassifizierung der dort befindlichen Assets ist „vertraulicher Art“.</t>
    </r>
    <r>
      <rPr>
        <sz val="10"/>
        <color rgb="FF000000"/>
        <rFont val="Calibri"/>
        <family val="2"/>
        <scheme val="minor"/>
      </rPr>
      <t xml:space="preserve">
</t>
    </r>
    <r>
      <rPr>
        <sz val="10"/>
        <color rgb="FF000000"/>
        <rFont val="Calibri"/>
        <family val="2"/>
        <scheme val="minor"/>
      </rPr>
      <t>–  Beispiel für technische Maßnahmen: Das Konstruktionsbüro ist mit Bewegungsmeldern ausgestattet.</t>
    </r>
    <r>
      <rPr>
        <sz val="10"/>
        <color rgb="FF000000"/>
        <rFont val="Calibri"/>
        <family val="2"/>
        <scheme val="minor"/>
      </rPr>
      <t xml:space="preserve"> </t>
    </r>
    <r>
      <rPr>
        <sz val="10"/>
        <color rgb="FF000000"/>
        <rFont val="Calibri"/>
        <family val="2"/>
        <scheme val="minor"/>
      </rPr>
      <t>Nach der täglichen Arbeitszeit wird die Alarmanlage für das gesamte Gebäude um 22:00 Uhr aktiviert und automatisch um 6:00 Uhr deaktiviert.</t>
    </r>
    <r>
      <rPr>
        <sz val="10"/>
        <color rgb="FF000000"/>
        <rFont val="Calibri"/>
        <family val="2"/>
        <scheme val="minor"/>
      </rPr>
      <t xml:space="preserve">
</t>
    </r>
    <r>
      <rPr>
        <sz val="10"/>
        <color rgb="FF000000"/>
        <rFont val="Calibri"/>
        <family val="2"/>
        <scheme val="minor"/>
      </rPr>
      <t>–  Beispiel für physische Maßnahmen: Die Fassade sowie Türen und Fenster sind in Massivbauweise gebaut und bieten somit einen Einbruchschutz entsprechend der Widerstandsklasse RC 2 nach DIN EN 1627.</t>
    </r>
    <r>
      <rPr>
        <sz val="10"/>
        <color rgb="FF000000"/>
        <rFont val="Calibri"/>
        <family val="2"/>
        <scheme val="minor"/>
      </rPr>
      <t xml:space="preserve"> </t>
    </r>
    <r>
      <rPr>
        <sz val="10"/>
        <color rgb="FF000000"/>
        <rFont val="Calibri"/>
        <family val="2"/>
        <scheme val="minor"/>
      </rPr>
      <t>Die Türen zum Konstruktionsbüro sind am Tage offen, wenn die Konstruktionsmitarbeiter innerhalb der Zone arbeiten.</t>
    </r>
    <r>
      <rPr>
        <sz val="10"/>
        <color rgb="FF000000"/>
        <rFont val="Calibri"/>
        <family val="2"/>
        <scheme val="minor"/>
      </rPr>
      <t xml:space="preserve"> </t>
    </r>
    <r>
      <rPr>
        <sz val="10"/>
        <color rgb="FF000000"/>
        <rFont val="Calibri"/>
        <family val="2"/>
        <scheme val="minor"/>
      </rPr>
      <t>Am Abend und bei Abwesenheit der MItarbeiter wird die Tür verriegelt.</t>
    </r>
    <r>
      <rPr>
        <sz val="10"/>
        <color rgb="FF000000"/>
        <rFont val="Calibri"/>
        <family val="2"/>
        <scheme val="minor"/>
      </rPr>
      <t xml:space="preserve">
</t>
    </r>
    <r>
      <rPr>
        <sz val="10"/>
        <color rgb="FF000000"/>
        <rFont val="Calibri"/>
        <family val="2"/>
        <scheme val="minor"/>
      </rPr>
      <t>–  Beispiel für Maßnahmen mit Einsatz von Personal: Nachts führt ein Sicherheitsdienst sporadisch Streifgänge durch.</t>
    </r>
    <r>
      <rPr>
        <sz val="10"/>
        <color rgb="FF000000"/>
        <rFont val="Calibri"/>
        <family val="2"/>
        <scheme val="minor"/>
      </rPr>
      <t xml:space="preserve"> </t>
    </r>
    <r>
      <rPr>
        <sz val="10"/>
        <color rgb="FF000000"/>
        <rFont val="Calibri"/>
        <family val="2"/>
        <scheme val="minor"/>
      </rPr>
      <t>Eine organisationsfremde Reinigungsfirma reinigt das Konstruktionsbüro während der regulären Arbeitszeiten ausschließlich unter Aufsicht der anwesenden Mitarbeiter.</t>
    </r>
    <r>
      <rPr>
        <sz val="10"/>
        <color rgb="FF000000"/>
        <rFont val="Calibri"/>
        <family val="2"/>
        <scheme val="minor"/>
      </rPr>
      <t xml:space="preserve"> </t>
    </r>
    <r>
      <rPr>
        <sz val="10"/>
        <color rgb="FF000000"/>
        <rFont val="Calibri"/>
        <family val="2"/>
        <scheme val="minor"/>
      </rPr>
      <t>Die Reinigungsfirma hat keine eigenen Schlüssel zum Konstruktionsbüro.</t>
    </r>
    <r>
      <rPr>
        <sz val="10"/>
        <color rgb="FF000000"/>
        <rFont val="Calibri"/>
        <family val="2"/>
        <scheme val="minor"/>
      </rPr>
      <t xml:space="preserve">
</t>
    </r>
    <r>
      <rPr>
        <sz val="10"/>
        <color rgb="FF000000"/>
        <rFont val="Calibri"/>
        <family val="2"/>
        <scheme val="minor"/>
      </rPr>
      <t>–  Beispiel für organisatorische Maßnahmen: Nur die Mitarbeiter der Konstruktion haben ihren eigenen Schlüssel.</t>
    </r>
    <r>
      <rPr>
        <sz val="10"/>
        <color rgb="FF000000"/>
        <rFont val="Calibri"/>
        <family val="2"/>
        <scheme val="minor"/>
      </rPr>
      <t xml:space="preserve"> </t>
    </r>
    <r>
      <rPr>
        <sz val="10"/>
        <color rgb="FF000000"/>
        <rFont val="Calibri"/>
        <family val="2"/>
        <scheme val="minor"/>
      </rPr>
      <t>Ein Verbot der Nutzung von firmeneigenen und privaten Smartphones wurde nicht ausgesprochen.</t>
    </r>
    <r>
      <rPr>
        <sz val="10"/>
        <color rgb="FF000000"/>
        <rFont val="Calibri"/>
        <family val="2"/>
        <scheme val="minor"/>
      </rPr>
      <t xml:space="preserve"> </t>
    </r>
    <r>
      <rPr>
        <sz val="10"/>
        <color rgb="FF000000"/>
        <rFont val="Calibri"/>
        <family val="2"/>
        <scheme val="minor"/>
      </rPr>
      <t>Mitarbeiter können diese Geräte frei benutzen, jedoch besteht ein Verbot für das Aufnehmen von Fotos im Raum.</t>
    </r>
    <r>
      <rPr>
        <sz val="10"/>
        <color rgb="FF000000"/>
        <rFont val="Calibri"/>
        <family val="2"/>
        <scheme val="minor"/>
      </rPr>
      <t xml:space="preserve"> </t>
    </r>
    <r>
      <rPr>
        <sz val="10"/>
        <color rgb="FF000000"/>
        <rFont val="Calibri"/>
        <family val="2"/>
        <scheme val="minor"/>
      </rPr>
      <t>Eine Überprüfung der zugewiesenen Zugangsberechtigungen findet einmal im Jahr statt.</t>
    </r>
    <r>
      <rPr>
        <sz val="10"/>
        <color rgb="FF000000"/>
        <rFont val="Calibri"/>
        <family val="2"/>
        <scheme val="minor"/>
      </rPr>
      <t xml:space="preserve"> </t>
    </r>
    <r>
      <rPr>
        <sz val="10"/>
        <color rgb="FF000000"/>
        <rFont val="Calibri"/>
        <family val="2"/>
        <scheme val="minor"/>
      </rPr>
      <t>Mitarbeiter der Konstruktion sind verpflichtet, vertrauliche Unterlagen nach der Arbeit in abgeschlossenen Schränken aufzubewahren.</t>
    </r>
    <r>
      <rPr>
        <sz val="10"/>
        <color rgb="FF000000"/>
        <rFont val="Calibri"/>
        <family val="2"/>
        <scheme val="minor"/>
      </rPr>
      <t xml:space="preserve"> </t>
    </r>
    <r>
      <rPr>
        <sz val="10"/>
        <color rgb="FF000000"/>
        <rFont val="Calibri"/>
        <family val="2"/>
        <scheme val="minor"/>
      </rPr>
      <t>Besuchern (und Lieferanten) ist es nicht gestattet, den Bereich allein zu betreten, und diese werden in diesem Bereich jederzeit begleitet.</t>
    </r>
  </si>
  <si>
    <r>
      <rPr>
        <sz val="10"/>
        <color rgb="FF000000"/>
        <rFont val="Calibri"/>
        <family val="2"/>
        <scheme val="minor"/>
      </rPr>
      <t>Beispielsweise können Sicherheitszonen wie folgt dargestellt werden:
– Sehr hohe Schutzanforderungen (typische Farbkennzeichnung im Sicherheitszonenplan: rot) (z. B. streng vertrauliche Daten): Prototypenbereich, Projektbüros für Kundenprojekte.</t>
    </r>
    <r>
      <rPr>
        <sz val="10"/>
        <color rgb="FF000000"/>
        <rFont val="Calibri"/>
        <family val="2"/>
        <scheme val="minor"/>
      </rPr>
      <t xml:space="preserve">
</t>
    </r>
    <r>
      <rPr>
        <sz val="10"/>
        <color rgb="FF000000"/>
        <rFont val="Calibri"/>
        <family val="2"/>
        <scheme val="minor"/>
      </rPr>
      <t>Beispiel für eine Zone mit sehr hohem Schutzbedarf:
Das folgende Beispiel enthält ausgewählte Maßnahmen für ein Projektbüro mit speziellen Kundenprojekten.</t>
    </r>
    <r>
      <rPr>
        <sz val="10"/>
        <color rgb="FF000000"/>
        <rFont val="Calibri"/>
        <family val="2"/>
        <scheme val="minor"/>
      </rPr>
      <t xml:space="preserve"> </t>
    </r>
    <r>
      <rPr>
        <sz val="10"/>
        <color rgb="FF000000"/>
        <rFont val="Calibri"/>
        <family val="2"/>
        <scheme val="minor"/>
      </rPr>
      <t>Die Klassifizierung der dort befindlichen Assets ist „streng vertraulich“.</t>
    </r>
    <r>
      <rPr>
        <sz val="10"/>
        <color rgb="FF000000"/>
        <rFont val="Calibri"/>
        <family val="2"/>
        <scheme val="minor"/>
      </rPr>
      <t xml:space="preserve">
</t>
    </r>
    <r>
      <rPr>
        <sz val="10"/>
        <color rgb="FF000000"/>
        <rFont val="Calibri"/>
        <family val="2"/>
        <scheme val="minor"/>
      </rPr>
      <t>–  Beispiel für technische Maßnahmen: Der Bereich ist mit Bewegungsmeldern ausgestattet.</t>
    </r>
    <r>
      <rPr>
        <sz val="10"/>
        <color rgb="FF000000"/>
        <rFont val="Calibri"/>
        <family val="2"/>
        <scheme val="minor"/>
      </rPr>
      <t xml:space="preserve"> </t>
    </r>
    <r>
      <rPr>
        <sz val="10"/>
        <color rgb="FF000000"/>
        <rFont val="Calibri"/>
        <family val="2"/>
        <scheme val="minor"/>
      </rPr>
      <t>Beim Verlassen des Bereiches wird ein Alarm aktiviert.</t>
    </r>
    <r>
      <rPr>
        <sz val="10"/>
        <color rgb="FF000000"/>
        <rFont val="Calibri"/>
        <family val="2"/>
        <scheme val="minor"/>
      </rPr>
      <t xml:space="preserve"> </t>
    </r>
    <r>
      <rPr>
        <sz val="10"/>
        <color rgb="FF000000"/>
        <rFont val="Calibri"/>
        <family val="2"/>
        <scheme val="minor"/>
      </rPr>
      <t>Bei einem Einbruchsversuch ertönt eine laute Sirene.</t>
    </r>
    <r>
      <rPr>
        <sz val="10"/>
        <color rgb="FF000000"/>
        <rFont val="Calibri"/>
        <family val="2"/>
        <scheme val="minor"/>
      </rPr>
      <t xml:space="preserve"> </t>
    </r>
    <r>
      <rPr>
        <sz val="10"/>
        <color rgb="FF000000"/>
        <rFont val="Calibri"/>
        <family val="2"/>
        <scheme val="minor"/>
      </rPr>
      <t>Darüber hinaus ist die Alarmanlage zu einem Sicherheitsdienst aufgeschaltet.</t>
    </r>
    <r>
      <rPr>
        <sz val="10"/>
        <color rgb="FF000000"/>
        <rFont val="Calibri"/>
        <family val="2"/>
        <scheme val="minor"/>
      </rPr>
      <t xml:space="preserve">
</t>
    </r>
    <r>
      <rPr>
        <sz val="10"/>
        <color rgb="FF000000"/>
        <rFont val="Calibri"/>
        <family val="2"/>
        <scheme val="minor"/>
      </rPr>
      <t>–   Beispiel für physische Maßnahmen: Die Fassade sowie Türen und Fenster sind in Massivbauweise gebaut und bieten somit einen Einbruchschutz entsprechend der Widerstandsklasse RC 2 nach DIN EN 1627.</t>
    </r>
    <r>
      <rPr>
        <sz val="10"/>
        <color rgb="FF000000"/>
        <rFont val="Calibri"/>
        <family val="2"/>
        <scheme val="minor"/>
      </rPr>
      <t xml:space="preserve"> </t>
    </r>
    <r>
      <rPr>
        <sz val="10"/>
        <color rgb="FF000000"/>
        <rFont val="Calibri"/>
        <family val="2"/>
        <scheme val="minor"/>
      </rPr>
      <t>Der Bereich verfügt über einen außen angebrachten Türknauf, so dass es nicht möglich ist zu vergessen, die Tür zu schließen.</t>
    </r>
    <r>
      <rPr>
        <sz val="10"/>
        <color rgb="FF000000"/>
        <rFont val="Calibri"/>
        <family val="2"/>
        <scheme val="minor"/>
      </rPr>
      <t xml:space="preserve"> </t>
    </r>
    <r>
      <rPr>
        <sz val="10"/>
        <color rgb="FF000000"/>
        <rFont val="Calibri"/>
        <family val="2"/>
        <scheme val="minor"/>
      </rPr>
      <t>Somit muss immer ein Schlüssel zum Betreten des Raums verwendet werden.</t>
    </r>
    <r>
      <rPr>
        <sz val="10"/>
        <color rgb="FF000000"/>
        <rFont val="Calibri"/>
        <family val="2"/>
        <scheme val="minor"/>
      </rPr>
      <t xml:space="preserve"> </t>
    </r>
    <r>
      <rPr>
        <sz val="10"/>
        <color rgb="FF000000"/>
        <rFont val="Calibri"/>
        <family val="2"/>
        <scheme val="minor"/>
      </rPr>
      <t>Darüber hinaus sind Türschließer angebracht, um sicherzustellen, dass die Tür nicht offen bleibt.</t>
    </r>
    <r>
      <rPr>
        <sz val="10"/>
        <color rgb="FF000000"/>
        <rFont val="Calibri"/>
        <family val="2"/>
        <scheme val="minor"/>
      </rPr>
      <t xml:space="preserve">
</t>
    </r>
    <r>
      <rPr>
        <sz val="10"/>
        <color rgb="FF000000"/>
        <rFont val="Calibri"/>
        <family val="2"/>
        <scheme val="minor"/>
      </rPr>
      <t>–  Beispiel für Maßnahmen mit Einsatz von Personal: Organsationsfremde Dienstleister dürfen den Bereich nur in Ausnahmefällen nach vorheriger Ankündigung und Registrierung unter Begleitung von Mitarbeitern des Bereichs betreten.</t>
    </r>
    <r>
      <rPr>
        <sz val="10"/>
        <color rgb="FF000000"/>
        <rFont val="Calibri"/>
        <family val="2"/>
        <scheme val="minor"/>
      </rPr>
      <t xml:space="preserve"> </t>
    </r>
    <r>
      <rPr>
        <sz val="10"/>
        <color rgb="FF000000"/>
        <rFont val="Calibri"/>
        <family val="2"/>
        <scheme val="minor"/>
      </rPr>
      <t>Mitarbeiter werden, bevor sie projektbezogene Zugriffsrechte erhalten, geschult und sensibilisiert.</t>
    </r>
    <r>
      <rPr>
        <sz val="10"/>
        <color rgb="FF000000"/>
        <rFont val="Calibri"/>
        <family val="2"/>
        <scheme val="minor"/>
      </rPr>
      <t xml:space="preserve">
</t>
    </r>
    <r>
      <rPr>
        <sz val="10"/>
        <color rgb="FF000000"/>
        <rFont val="Calibri"/>
        <family val="2"/>
        <scheme val="minor"/>
      </rPr>
      <t>–  Beispiel für organisatorische Maßnahmen: Nur Mitarbeiter der Abteilung haben ihren eigenen Schlüssel.</t>
    </r>
    <r>
      <rPr>
        <sz val="10"/>
        <color rgb="FF000000"/>
        <rFont val="Calibri"/>
        <family val="2"/>
        <scheme val="minor"/>
      </rPr>
      <t xml:space="preserve"> </t>
    </r>
    <r>
      <rPr>
        <sz val="10"/>
        <color rgb="FF000000"/>
        <rFont val="Calibri"/>
        <family val="2"/>
        <scheme val="minor"/>
      </rPr>
      <t>Eine Überprüfung der zugewiesenen Zugangsberechtigungen findet einmal im Jahr statt.</t>
    </r>
    <r>
      <rPr>
        <sz val="10"/>
        <color rgb="FF000000"/>
        <rFont val="Calibri"/>
        <family val="2"/>
        <scheme val="minor"/>
      </rPr>
      <t xml:space="preserve"> </t>
    </r>
  </si>
  <si>
    <t xml:space="preserve">–  Welche verschiedenen Sicherheitzonen gibt es?
–  Wie sind Ihre Sicherheitszonen ausgeführt?
–  Was sind die Gründe für die Wahl Ihrer Sicherheitszonen?
–  Wo befinden sich die Bereiche mit sehr hohem Schutzbedarf?
–  Was passiert im Falle eines Einbruchs?
–  Wieviel Personen haben Zugang zu Zone XYZ?
–  Wer weist die entsprechenden Zugangsberechtigungen für den Bereich XYZ zu?
–  Wann wurde die letzte Überprüfung der zugewiesenen Zugangsberechtigungen für ausgewählte Bereiche durchgeführt?
–  Wann haben Sie zum letzten Mal eine Zugangsberechtigung widerrufen?
–  Wie dokumentieren Sie die Anfrage, Genehmigung und Zuweisung von Zugangsberechtigungen?
–  Wie funktioniert der Prozess der Besucherregistrierung?
</t>
  </si>
  <si>
    <t>–  Sicherheitszonenkonzept und -plan (Lageplan)
– Schlüssellisten
– Auszüge der zugewiesenen Berechtigungen aus einem elektronischen Zugangskontrollsystem
– Zugriffsprotokolle ausgewählter Bereiche
– Besucherrichtlinie
– Leitlinie für den Umgang mit mobilen IT-Geräten
– Protokolle von Überprüfungen
– Fotos der entsprechenden Bereiche mit erkennbaren Sicherheitsmaßnahmen
– Verträge mit Sicherheitsunternehmen</t>
  </si>
  <si>
    <t>3.1.2</t>
  </si>
  <si>
    <t>na</t>
  </si>
  <si>
    <t>Ersetzt durch 1.6.3, 5.2.8 und 5.2.9</t>
  </si>
  <si>
    <t>3.1.3</t>
  </si>
  <si>
    <t>Inwieweit ist der Umgang mit Informationsträgern gemanagt?</t>
  </si>
  <si>
    <t xml:space="preserve">Informationsträger unterliegen während ihres Lebenszyklus (z. B. Nutzung, Entsorgung) Risiken wie z. B. in Bezug auf Verlust, Diebstahl oder der unberechtigten Einsichtnahme. </t>
  </si>
  <si>
    <t xml:space="preserve">+ Die Anforderungen an den Umgang mit Informationsträgern (z. B. Transport, Aufbewahrung, Reparatur, Verlust, Rückgabe, Entsorgung) sind ermittelt und erfüllt. </t>
  </si>
  <si>
    <t>+ Informationsträger werden geschützt. Die Entsorgung von Informationsträgern erfolgt nach einer der einschlägigen Normen (z. B. ISO 21964, mindestens Sicherheitsstufe 4). (C)</t>
  </si>
  <si>
    <t>ISO 27001:2013:  A.8.1.3, A.8.1.4
ISO 27001:2022: A.5.10, A.5.11
ISA/IEC 62443: 4.1.2</t>
  </si>
  <si>
    <t>BSI IT-Grundschutz-Compendium:
SYS.4.5, CON.6
NIST SP800-53r5:
MP-6(2), PE-4, PE-5</t>
  </si>
  <si>
    <r>
      <rPr>
        <sz val="10"/>
        <color rgb="FF000000"/>
        <rFont val="Calibri"/>
        <family val="2"/>
        <scheme val="minor"/>
      </rPr>
      <t>Einleitung:
Der Begriff „Informationsträger“ bezieht sich auf alle Medien, auf denen Informationen dauerhaft gespeichert werden können.</t>
    </r>
    <r>
      <rPr>
        <sz val="10"/>
        <color rgb="FF000000"/>
        <rFont val="Calibri"/>
        <family val="2"/>
        <scheme val="minor"/>
      </rPr>
      <t xml:space="preserve"> </t>
    </r>
    <r>
      <rPr>
        <sz val="10"/>
        <color rgb="FF000000"/>
        <rFont val="Calibri"/>
        <family val="2"/>
        <scheme val="minor"/>
      </rPr>
      <t>Diese schließen ortsfeste IT-Geräte (z. B. Arbeitsplatz-PCs, Bildschirmarbeitsplätze, Server usw.), mobile IT-Geräte (z. B. USB-Sticks, Speicherkarten, Notebooks, Smartphones usw.) sowie analoge Medien wie zum Beispiel Papierdokumente ein.</t>
    </r>
    <r>
      <rPr>
        <sz val="10"/>
        <color rgb="FF000000"/>
        <rFont val="Calibri"/>
        <family val="2"/>
        <scheme val="minor"/>
      </rPr>
      <t xml:space="preserve"> </t>
    </r>
    <r>
      <rPr>
        <sz val="10"/>
        <color rgb="FF000000"/>
        <rFont val="Calibri"/>
        <family val="2"/>
        <scheme val="minor"/>
      </rPr>
      <t>Für alle Informationsträger ist die Informationssicherheit und somit eine sichere Anwendung von der Erstellung über die Nutzung bis zur Entsorgung von grundsätzlicher Bedeutung.</t>
    </r>
    <r>
      <rPr>
        <sz val="10"/>
        <color rgb="FF000000"/>
        <rFont val="Calibri"/>
        <family val="2"/>
        <scheme val="minor"/>
      </rPr>
      <t xml:space="preserve"> 
</t>
    </r>
    <r>
      <rPr>
        <sz val="10"/>
        <color rgb="FF000000"/>
        <rFont val="Calibri"/>
        <family val="2"/>
        <scheme val="minor"/>
      </rPr>
      <t>Begründung:
Während des gesamten Lebenszyklus von Informationsträgern besteht ein Risiko, dass sensible Informationen verloren gehen und/oder ausgespäht werden können, z. B. wenn die Daten nicht angemessen geschützt sind.</t>
    </r>
    <r>
      <rPr>
        <sz val="10"/>
        <color rgb="FF000000"/>
        <rFont val="Calibri"/>
        <family val="2"/>
        <scheme val="minor"/>
      </rPr>
      <t xml:space="preserve"> </t>
    </r>
    <r>
      <rPr>
        <sz val="10"/>
        <color rgb="FF000000"/>
        <rFont val="Calibri"/>
        <family val="2"/>
        <scheme val="minor"/>
      </rPr>
      <t>Daher sind Informationsträger entsprechend dem Schutzbedarf der auf ihnen gespeicherten Informationen zu schützen.</t>
    </r>
    <r>
      <rPr>
        <sz val="10"/>
        <color rgb="FF000000"/>
        <rFont val="Calibri"/>
        <family val="2"/>
        <scheme val="minor"/>
      </rPr>
      <t xml:space="preserve">
</t>
    </r>
    <r>
      <rPr>
        <sz val="10"/>
        <color rgb="FF000000"/>
        <rFont val="Calibri"/>
        <family val="2"/>
        <scheme val="minor"/>
      </rPr>
      <t>Basisinformation:
Bereits vor der Erstellungsphase stellt sich daher die Frage nach dem Schutzbedarf und der damit verbundenen Klassifizierung der Informationsträger.</t>
    </r>
    <r>
      <rPr>
        <sz val="10"/>
        <color rgb="FF000000"/>
        <rFont val="Calibri"/>
        <family val="2"/>
        <scheme val="minor"/>
      </rPr>
      <t xml:space="preserve"> </t>
    </r>
    <r>
      <rPr>
        <sz val="10"/>
        <color rgb="FF000000"/>
        <rFont val="Calibri"/>
        <family val="2"/>
        <scheme val="minor"/>
      </rPr>
      <t>Diese hängen gewöhnlich von den auf den Informationsträgern gespeicherten Informationswerten ab (siehe Maßnahme 1.3.1 und 1.3.2).</t>
    </r>
    <r>
      <rPr>
        <sz val="10"/>
        <color rgb="FF000000"/>
        <rFont val="Calibri"/>
        <family val="2"/>
        <scheme val="minor"/>
      </rPr>
      <t xml:space="preserve"> </t>
    </r>
    <r>
      <rPr>
        <sz val="10"/>
        <color rgb="FF000000"/>
        <rFont val="Calibri"/>
        <family val="2"/>
        <scheme val="minor"/>
      </rPr>
      <t>Ausgehend vom Schutzbedarf entsprechend der Klassifizierung können dann angemessene Schutzmaßnahmen für die Erstellung, Nutzung und Entsorgung der Informationsträger festgelegt und umgesetzt werden.</t>
    </r>
  </si>
  <si>
    <t>3.1.4</t>
  </si>
  <si>
    <t>Inwieweit ist der Umgang mit mobilen IT-Geräten und mobilen Datenträgern gemanagt?</t>
  </si>
  <si>
    <t>Mobile IT-Geräte (z. B. Notebooks, Tablets, Smartphones) und mobile Datenträger (z. B. SD-Cards, Festplatten) werden in der Regel nicht nur in den Räumlichkeiten einer Organisation verwendet, sondern auch mobil eingesetzt. Dies führt zu einem erhöhten Risiko in Bezug auf z. B. Verlust oder Diebstahl.</t>
  </si>
  <si>
    <t>+ Die Anforderungen an mobile IT-Geräte und mobile Datenträger sind ermittelt und erfüllt. Die folgenden Aspekte werden berücksichtigt:
- Verschlüsselung
  - Zugangsschutz (z. B. PIN, Passwort)
  - Kennzeichnung (auch unter Berücksichtigung von Anforderungen zur Nutzung in Gegenwart von Kunden).</t>
  </si>
  <si>
    <t>+ Registrierung der IT-Geräte.
+ Anwender sind über fehlenden Datenschutz auf mobilen Geräten informiert.</t>
  </si>
  <si>
    <t>+ Allgemeine Verschlüsselung von mobilen Datenträgern oder der darauf gespeicherten Informationswerte: (C, I)
– Wenn dies technisch nicht durchführbar ist, werden Informationen durch ähnlich wirksame Maßnahmen geschützt.</t>
  </si>
  <si>
    <t>ISO 27001:2013: A.6.2, A.8.3
ISO 27001:2022: A.6.7, A.7.10, A.8.1
ISA/IEC 62443: 4.1.2
NIST CSF 1.1: PR.PT-2</t>
  </si>
  <si>
    <t>BSI IT-Grundschutz-Compendium: 
SYS.4.5, SYS.3.1, SYS.3.2.1, SYS.3.3
NIST SP800-53r5:
SC-41, SC-42</t>
  </si>
  <si>
    <t>4</t>
  </si>
  <si>
    <t>Identitäts- und Zugriffsverwaltung</t>
  </si>
  <si>
    <t>4.1</t>
  </si>
  <si>
    <t>Identitätsverwaltung</t>
  </si>
  <si>
    <t>4.1.1</t>
  </si>
  <si>
    <t>Inwieweit ist der Umgang mit Identifikationsmitteln verwaltet?</t>
  </si>
  <si>
    <t>Um die Berechtigung sowohl für den physischen als auch elektronischen Zugang zu überprüfen, werden oftmals Identifikationsmittel wie Schlüssel, Sichtausweise, weitere physische Zugriffsgeräte und auch kryptographische Tokens verwendet. Die Schutzmerkmale sind nur dann verlässlich, wenn der Umgang mit solchen Identifikationsmitteln adäquat gehandhabt wird.</t>
  </si>
  <si>
    <t>+ Die Anforderungen an den Umgang mit Identifikationsmitteln über den gesamten Lebenszyklus sind ermittelt und erfüllt. Die folgenden Aspekte werden berücksichtigt:
- Erstellung, Übergabe, Rückgabe und Vernichtung
  - Gültigkeitszeiträume
  - Rückverfolgbarkeit 
  - Umgang mit Verlust.</t>
  </si>
  <si>
    <t>+ Identifikationsmittel können nur unter kontrollierten Bedingungen hergestellt werden.</t>
  </si>
  <si>
    <t>+ Die Gültigkeit von Identifikationsmitteln ist auf einen angemessenen Zeitraum begrenzt. (C, I, A)
+ Ein Konzept zur Sperrung oder Ungültigmachung von Identifikationsmitteln bei Verlust ist, soweit möglich, erstellt und umgesetzt. (C, I, A)</t>
  </si>
  <si>
    <t xml:space="preserve">ISO 27001:2013: A.9.2.6
ISO 27001:2022: A.5.18
NIST CSF 1.1: PR.AC-1
</t>
  </si>
  <si>
    <t>BSI IT-Grundschutz-Compendium: 
ORP.4
NIST SP800-53r5:
PE-3, AC-2, IA-2, IA-10, IA-11, IA-12</t>
  </si>
  <si>
    <t>–  Wo ist festgelegt, welche Informationsträger vorhanden sind und welche Informationswerte auf diesen gespeichert werden dürfen?
–  Wie werden Informationsträger mit hohen Schutzanforderungen geschützt?
–  Welche Verschlüsselungsverfahren werden angewendet?
–  Wo sind die Anforderungen an den Lebenszyklus der verschiedenen Informationsträger beschrieben? 
–  Wie müssen MItarbeiter mit Dokumenten verfahren, wenn sie den Arbeitsplatz verlassen?
–  Wie werden Festplatten z. B. von gekauften oder gemieteten Geräten entsorgt?
–  Wie werden Papierdokumente entsorgt?
–  Wo befinden sich die Aktenvernichter/Datenschutztonnen?</t>
  </si>
  <si>
    <t>4.1.2</t>
  </si>
  <si>
    <t>Inwieweit wird der Zugang von Benutzern zu IT-Diensten und IT-Systemen gesichert?</t>
  </si>
  <si>
    <t>Nur sicher identifizierte (authentifizierte) Bentuzer sollen Zugang zu IT-Systemen erhalten. Dafür wird die Identität eines Benutzers durch geeignete Verfahren sicher festgestellt.</t>
  </si>
  <si>
    <t>+ Die Auswahl der Verfahren zur Benutzerauthentifizierung wurde auf Basis einer Risikobewertung getroffen. Mögliche Angriffsszenarien wurden berücksichtigt (z. B. direkte Zugänglichkeit über das Internet).
+ Für die Benutzerauthentifiierung werden Verfahren auf dem aktuellen Stand der Technik angewendet.</t>
  </si>
  <si>
    <t>+ Die Verfahren zur Benutzerauthentifizierung werden auf der Grundlage der geschäftsbezogenen und sicherheitsrelevanten Anforderungen festgelegt und umgesetzt:
– Benutzer werden mindestens mittels starker Passwörter entsprechend dem aktuellen Stand der Technik authentifiziert.
+ Es werden höherwertige Verfahren zur Authentifizierung von privilegierten Benutzerkonten angewendet (z. B. Privilegiertes Zugangsmanagement, 2-Faktor-Authentifizierung).</t>
  </si>
  <si>
    <t xml:space="preserve">+ Abhängig von der Risikobewertung wurden das Authentifizierungsverfahren und die Zugriffskontrolle durch ergänzende Maßnahmen verstärkt (z. B. dauerhafte Zugriffsüberwachung hinsichtlich Unregelmäßigkeiten oder Einsatz einer starken Authentifizierung, automatische Abmeldung, Sperrung bei Inaktivität oder Schutz vor Brute-Force-Angriffen). (C, I, A)
</t>
  </si>
  <si>
    <t>+ Bevor Benutzer Zugriff auf Daten mit sehr hohem Schutzbedarf erhalten, werden sie durch starke Authentifizierung nach dem Stand der Technik (z. B. 2-Faktor-Authentifizierung) authentifiziert. (C, I)</t>
  </si>
  <si>
    <t>ISO 27001:2013: A.9.1, A.9.4.2
ISO 27001:2022: A.5.15, 8.5
ISA/IEC 62443: 3.1.7, 6.1.11
NIST CSF 1.1: PR.AC-3, PR.AC-7</t>
  </si>
  <si>
    <t>BSI IT-Grundschutz-Compendium: 
ORP.4, OPS.1.1.2
NIST SP800-53r5:
AC-2(12), AC-3(14), IA-11, MA-4, AC-7, AC-10, AC-11, AC-12, AC-14, AC-17, AC-18, AC-20, AC-24, AC-25, IA-3, IA-5, IA-9</t>
  </si>
  <si>
    <t>–  Welche Verfahren zur Benutzerauthentifizierung werden in der Organisation verwendet?
–  Welche Kriterien wurden für die  Auswahl der Verfahren zur Benutzerauthentifizierung angewendet (Risikobewertung, Stand der Technik, geschäftliche Anforderungen und Sicherheitsanforderungen usw.)?
–  Welche Verfahren werden für die Authentifizierung von privilegierten Benutzerkonten angewendet?
–  Wie wird sichergestellt, dass der in der Organisation verwendete Passwort-Standard dem aktuellen Stand der Technik entspricht?
–  Wurden sensible Ressourcen identifiziert, und auf welche sensiblen Ressourcen und Systeme wird mittels 2-Faktor-Authentifizierung zugegriffen?
–  Wie wird sichergestellt, dass privilegierte Zugriffsrechte mittels höherwertiger Authentifizierungsverfahren beschränkt, kontrolliert und gesichert werden?
–  Wurden Informationen mit sehr hohem Schutzbedarf identifiziert und der damit verbundene Zugriff mit einem zweiten Faktor verwechselt?</t>
  </si>
  <si>
    <t>4.1.3</t>
  </si>
  <si>
    <t xml:space="preserve">Inwieweit werden Benutzerkonten und Anmeldeinformationen sicher verwaltet und angewendet? </t>
  </si>
  <si>
    <t>Der Zugang zu Informationen und IT-Systemen erfolgt über validierte Benutzerkonten, welche einer Person zugeordnet sind. Es ist wichtig, dass Anmeldeinformationen geschützt werden und die Rückverfolgbarkeit von Transaktionen und Zugriffen sichergestellt wird.</t>
  </si>
  <si>
    <t xml:space="preserve">+ Die Erstellung, Änderung und Löschung  von Benutzerkonten wird durchgeführt.
+ Es werden eindeutige und personalisierte Benutzerkonten verwendet.
+ Die Nutzung von „Sammel-Konten“ ist geregelt (z. B. auf Fälle beschränkt, bei denen die Rückverfolgbarkeit von Aktionen verzichtbar ist).
+ Benutzerkonten werden unmittelbar nachdem der Benutzer aus der Organisation ausgeschieden ist oder diese verlassen hat (z. B. bei Beendigung des Arbeitsverhältnisses) gesperrt.
+ Benutzerkonten werden in regelmäßigen Abständen überprüft.
+ Es erfolgt eine sichere Zustellung der Anmeldeinformationen an den Benutzer.
+ Eine Richtlinie zum Umgang mit Anmeldeinformationen ist definiert und umgesetzt. Die folgenden Aspekte werden berücksichtigt:
– keine Weitergabe von Anmeldeinformationen an Dritte
– auch nicht an Autoritätspersonen
– unter Beachtung gesetzlicher Rahmenbedingungen
– kein Notieren von Anmeldeinformationen oder unverschlüsselte Speicherung
– sofortige Änderung der Anmeldeinformation bei Verdacht auf mögliche Kompromittierung
– keine Verwendung von identischen Anmeldeinformationen für geschäftliche und nicht-geschäftliche Nutzung
– Änderung von temporären oder Initial-Anmeldeinformationen nach dem 1. Login
– Vorgaben für die Qualität von Anmeldeinformationen (z. B. Passwort-Länge, zu verwendende Zeichenarten).
+ Die Anmeldeinformationen (z. B. Passwörter) eines personalisierten Benutzerkontos dürfen nur dem zugeordneten Benutzer bekannt sein. </t>
  </si>
  <si>
    <t>+ Ein Basis-Benutzerprofil mit minimalen Zugriffsrechten und Funktionalitäten ist vorhanden und wird angewendet.
+ Herstellerseitig vorgegebene Standardkonten und -Passwörter werden deaktiviert (z. B. durch Sperrung oder Änderung des Passworts).
+ Die Einrichtung von Benutzerkonten erfolgt durch die verantwortliche Stelle oder wird durch diese autorisiert.
+ Die Einrichtung von Benutzerkonten unterliegt einem Genehmigungsprozess (4-Augen-Grundsatz).
+ Benutzerkonten von Dienstleistern werden nach Abschluss von deren Aufgabe gesperrt.
+ Sperr- und Löschfristen für Benutzerkonten sind definiert.
+ Die Verwendung von Standard-Passworten wird technisch verhindert.
+ Beim Einsatz einer starken Authentifizierung wird das Medium (z. B. Faktor Besitz) sicher verwendet.
+ Es findet eine Überprüfung der Benutzerkonten in regelmäßigen Abständen statt. Dazu gehören auch Benutzerkonten in IT-Systemen von Kunden.
+ Die interaktive Anmeldung bei Dienstkonten (technischen Konten) wird technisch verhindert.</t>
  </si>
  <si>
    <t>ISO 27001:2013: A.9.2.1, A.9.2.2, A.9.2.4, A.9.3.1, A.9.4.3
ISO 27001:2022: A.5.16, A.5.17, A.5.18, A.8.9
ISA/IEC 62443: 3.1.7, 6.1.1, 6.1.2
NIST CSF 1.1: PR.AC-6</t>
  </si>
  <si>
    <t>BSI IT-Grundschutz-Compendium: 
ORP.4, OPS.1.1.2
NIST SP800-53r5:
AC-2(2), IA-5(13), IA-11, AC-16, AC-20, CA-9, IA-2, IA-4, IA-6, IA-7, IA-8, SC-2</t>
  </si>
  <si>
    <t>–  Wie werden Benutzerkonten eingerichtet, geändert, gesperrt und gelöscht? Werden eindeutige und personalisierte Benutzerkonten verwendet?
–  Welche Sicherheitsmaßnahmen wurden bei der Nutzung von „Sammelkonten“ umgesetzt?
–  Werden Benutzerkonten in regelmäßigen Abständen überprüft? Können Sie die letzte Überprüfung zeigen?
–  Wie werden Benutzer-Zugangsdaten bereitgestellt?
–  Welche Regelungen wurden für den Umgang mit Anmeldeinformationen festgelegt und umgesetzt?
–  Welche Schulungen haben die Mitarbeiter bezüglich Umgang mit Zugangsdaten absolviert?
–  Welche Sicherheitsmaßnahmen haben Sie getroffen, um sicherzustellen dass Zugangsdaten nicht kompromittiert werden?
–  Welche geteilten Informationen werden für die Einrichtung von Benutzerkonten verwendet?</t>
  </si>
  <si>
    <t>4.2</t>
  </si>
  <si>
    <t>Zugriffsverwaltung</t>
  </si>
  <si>
    <t>4.2.1</t>
  </si>
  <si>
    <t>Inwieweit werden Zugriffsrechte vergeben und verwaltet?</t>
  </si>
  <si>
    <t>+ Die Anforderungen an das Management von Zugriffsrechten (Autorisierung) sind ermittelt und erfüllt. Die folgenden Aspekte werden berücksichtigt:
– Verfahren zur Beantragung, Verifizierung und Genehmigung,
– Anwendung des Minimal- („Need-to-know"-/“Least-Privilege“)-Prinzips.
  – Zugriffsrechte werden widerrufen, wenn sie nicht mehr benötigt werden
+ Die erteilten Zugriffsrechte für normale und privilegierte Benutzerkonten sowie technische Konten werden in regelmäßigen Abständen auch in IT-Systemen von Kunden überprüft.</t>
  </si>
  <si>
    <r>
      <rPr>
        <sz val="10"/>
        <color rgb="FF000000"/>
        <rFont val="Calibri"/>
        <family val="2"/>
        <scheme val="minor"/>
      </rPr>
      <t>+ Berechtigungskonzepte für den Zugriff auf Informationen sind erstellt.</t>
    </r>
    <r>
      <rPr>
        <sz val="10"/>
        <color rgb="FF000000"/>
        <rFont val="Calibri"/>
        <family val="2"/>
        <scheme val="minor"/>
      </rPr>
      <t xml:space="preserve">
</t>
    </r>
    <r>
      <rPr>
        <sz val="10"/>
        <color rgb="FF000000"/>
        <rFont val="Calibri"/>
        <family val="2"/>
        <scheme val="minor"/>
      </rPr>
      <t>+ Berechtigungs-Rollen werden verwendet.</t>
    </r>
    <r>
      <rPr>
        <sz val="10"/>
        <color rgb="FF000000"/>
        <rFont val="Calibri"/>
        <family val="2"/>
        <scheme val="minor"/>
      </rPr>
      <t xml:space="preserve">
</t>
    </r>
    <r>
      <rPr>
        <sz val="10"/>
        <color rgb="FF000000"/>
        <rFont val="Calibri"/>
        <family val="2"/>
        <scheme val="minor"/>
      </rPr>
      <t>+ Die Vergabe von Rechten erfolgt bedarfsorientiert und entsprechend der Rolle und/oder dem Verantwortungsbereich.</t>
    </r>
    <r>
      <rPr>
        <sz val="10"/>
        <color rgb="FF000000"/>
        <rFont val="Calibri"/>
        <family val="2"/>
        <scheme val="minor"/>
      </rPr>
      <t xml:space="preserve"> 
</t>
    </r>
    <r>
      <rPr>
        <sz val="10"/>
        <color rgb="FF000000"/>
        <rFont val="Calibri"/>
        <family val="2"/>
        <scheme val="minor"/>
      </rPr>
      <t>+ Normalen Benutzerkonten werden keine privilegierten Zugriffsrechte erteilt.</t>
    </r>
    <r>
      <rPr>
        <sz val="10"/>
        <color rgb="FF000000"/>
        <rFont val="Calibri"/>
        <family val="2"/>
        <scheme val="minor"/>
      </rPr>
      <t xml:space="preserve">
</t>
    </r>
    <r>
      <rPr>
        <sz val="10"/>
        <color rgb="FF000000"/>
        <rFont val="Calibri"/>
        <family val="2"/>
        <scheme val="minor"/>
      </rPr>
      <t>+ Die Zugriffsrechte eines Benutzerkontos eines Anwenders werden nach dessen Wechsel (z. B. in einen anderen Verantwortungsbereich) angepasst.</t>
    </r>
  </si>
  <si>
    <t>+ Die Zugriffsrechte sind durch den internen Informationsverantwortlichen freigegeben. (C, I, A)</t>
  </si>
  <si>
    <t>+ Verhinderung von Zugriff und Kenntnisnahme durch nicht autorisierte Personen (privilegierte Benutzer): (C)
– Informationen werden auf inhaltlicher Ebene (z. B. Dateiebene) verschlüsselt gespeichert.
  - Wenn eine Verschlüsselung praktisch nicht durchführbar ist, müssen Informationen durch vergleichbar wirksame Maßnahmen geschützt werden. 
+ Bestehende Zugriffsrechte werden in kürzeren Abständen regelmäßig überprüft (z. B. vierteljährlich) (C)</t>
  </si>
  <si>
    <t>Verweisung auf ISO 27001: A.9.2.3, A.9.2.5, A.9.4.1
ISA/IEC 62443: 6.1.4, 6.2.1
NIST CSF 1.1: PR.AC-4, PR.PT-3</t>
  </si>
  <si>
    <t>BSI IT-Grundschutz-Compendium: 
ORP.4, OPS.1.1.2
NIST SP800-53r5:
AC-2(7), AC-3, IA-11, AC-2(3), AC-4, AC-6, AC-19, CA-3(6), CA-6, MP-2, PS-4, PS-5</t>
  </si>
  <si>
    <t>+ Bei externem Betrieb der IT-Infrastruktur (z. B. Server) und/oder Cloud-Lösungen ist sichergestellt, dass die Anforderungen an die Verschlüsselung entsprechend Kontrollfrage 5.1.1 eingehalten werden.</t>
  </si>
  <si>
    <t>5</t>
  </si>
  <si>
    <t>IT-Sicherheit/Cybersicherheit</t>
  </si>
  <si>
    <t>5.1</t>
  </si>
  <si>
    <t>Kryptografie</t>
  </si>
  <si>
    <t>5.1.1</t>
  </si>
  <si>
    <t>Inwieweit wird die Nutzung kryptografischer Verfahren verwaltet?</t>
  </si>
  <si>
    <t>Beim Einsatz von kryptografischen Verfahren ist es wichtig, Risiken im Bereich Verfügbarkeit (verlorenes Schlüsselmaterial) wie auch Risiken durch falsch angewendete Verfahren im Bereich Integrität und Vertraulichkeit (schlechte Algorithmen/Protokolle oder unzureichende Schlüsselstärken) zu berücksichtigen.</t>
  </si>
  <si>
    <t>+ Alle angewendeten kryptografischen Verfahren (z. B. Verschlüsselung, Signatur und Hash-Algorithmen, Protokolle) bieten die für das jeweilige Anwendungsgebiet notwendige Sicherheit entsprechend der anerkannten Industrienorm
– soweit wie rechtlich möglich.</t>
  </si>
  <si>
    <t>+ Erstellung eines technischen Regelwerkes mit Anforderungen an die Verschlüsselung zum Schutz von Informationen entsprechend ihrer Klassifizierung.
+ Ein Nutzungskonzept für Kryptografie ist definiert und umgesetzt. Die folgenden Aspekte werden berücksichtigt:
- Kryptografische Verfahren 
  - Schlüsselstärken
  - Verfahren für den vollständigen Lebenszyklus von kryptografischen Schlüsseln einschließlich Erzeugung, Speicherung, Archivierung, Abruf, Verteilung, Deaktivierung, Erneuerung und Löschung.
+ Ein Notfallprozess zur Wiederherstellung von Schlüsselmaterial ist etabliert.</t>
  </si>
  <si>
    <t>+ Anforderungen an die Schlüsselhoheit (insbesondere bei organisationsfremder Verarbeitung) sind ermittelt und erfüllt. (C, I)</t>
  </si>
  <si>
    <t>ISO 27001:2013: A.10.1
ISO 27001:2022: A.8.24
ISA/IEC 62443: 5.1.8
NIST CSF 1.1: PR.DS-1, PR.DS-5</t>
  </si>
  <si>
    <t>BSI IT-Grundschutz-Compendium: 
CON.1, ORP.5
NIST SP800-53r5:
CM-3(6), SC-12, SC-13, SC-17, SC-28</t>
  </si>
  <si>
    <t>5.1.2</t>
  </si>
  <si>
    <t>Inwieweit werden Informationen während der Übertragung geschützt?</t>
  </si>
  <si>
    <t>Werden Informationen über öffentliche oder private Netzwerke übertragen, können diese unter Umständen von unberechtigten Dritten mitgelesen oder verändert werden. Daher müssen Anforderungen an den Schutzbedarf der Informationen ermittelt und durch Ergreifen geeigneter Maßnahmen während einer solchen Übertragung umgesetzt werden.</t>
  </si>
  <si>
    <t>+ Die zur Übertragung von Informationen genutzten Netzwerkdienste sind identifiziert und dokumentiert. 
+ Richtlinien und Verfahren entsprechend den Klassifizierungsvorgaben zur Nutzung von Netzwerkdiensten sind definiert und umgesetzt.
+ Maßnahmen zum Schutz von übertragenen Inhalten vor unberechtigtem Zugriff sind umgesetzt.</t>
  </si>
  <si>
    <t>+ Maßnahmen zur Sicherstellung der korrekten Adressen und des korrekten Transports von Informationen sind umgesetzt.
+ Der elektronische Datenaustausch erfolgt entsprechend der jeweiligen Klassifizierung durch Inhalts- oder Transportverschlüsselung. 
+ Fernzugriffsverbindungen werden dahingehend verifiziert, dass sie über angemessene Sicherheitsmerkmale (z. B. Verschlüsselung, Gewähren und Beenden des Zugriffs) und -fähigkeiten verfügen.</t>
  </si>
  <si>
    <t>+ Informationen werden in verschlüsselter Form transportiert oder übertragen: (C)
  - Wenn eine Verschlüsselung nicht möglich ist, müssen Informationen durch ähnlich wirksame Maßnahmen geschützt werden.</t>
  </si>
  <si>
    <t>+ Informationen werden inhaltsverschlüsselt transportiert oder übertragen. (C)</t>
  </si>
  <si>
    <t>ISO 27001:2013: A.13.2.1, A.13.2.3
ISO 27001:2022: A.5.14
NIST CSF 1.1: PR.DS-2, PR.PT-4, PR.DS-5</t>
  </si>
  <si>
    <t>BSI IT-Grundschutz-Compendium: 
NET.1.1, CON.1, CON.9, OPS.1.1.7
NIST SP800-53r5:
SC-8, SC-23, SC-37</t>
  </si>
  <si>
    <t xml:space="preserve">- E-Mail-Verschlüsselung mittels TLS
- Zugriff auf Webseiten mittels https:// </t>
  </si>
  <si>
    <t>- E-Mail-Verschlüsselung mittels S/MIME, PGP
- verschlüsselte PDF-Dateien, verschlüsselte ZIP-Dateien</t>
  </si>
  <si>
    <t>5.2</t>
  </si>
  <si>
    <t>Operations Security</t>
  </si>
  <si>
    <t>5.2.1</t>
  </si>
  <si>
    <r>
      <rPr>
        <b/>
        <sz val="10"/>
        <color theme="1"/>
        <rFont val="Calibri"/>
        <family val="2"/>
        <scheme val="minor"/>
      </rPr>
      <t xml:space="preserve">Inwieweit werden Änderungen </t>
    </r>
    <r>
      <rPr>
        <b/>
        <sz val="10"/>
        <color theme="1"/>
        <rFont val="Calibri"/>
        <family val="2"/>
        <scheme val="minor"/>
      </rPr>
      <t>verwaltet?</t>
    </r>
    <r>
      <rPr>
        <sz val="10"/>
        <color rgb="FF000000"/>
        <rFont val="Calibri"/>
        <family val="2"/>
        <scheme val="minor"/>
      </rPr>
      <t xml:space="preserve"> </t>
    </r>
  </si>
  <si>
    <t xml:space="preserve">Das Ziel ist es sicherzustellen, dass bei allen Änderungen in der Organisation, von Geschäftsprozessen und an IT-Systemen (Änderungsmanagement) Aspekte der Informationssicherheit berücksichtigt werden, damit diese Änderungen nicht zu einer ungeregelten Verringerung des Informationssicherheitsniveaus führen. </t>
  </si>
  <si>
    <t>+ Anforderungen an die Informationssicherheit bei Änderungen von Organisation, Geschäftsprozessen, IT-Systemen werden ermittelt und umgesetzt.</t>
  </si>
  <si>
    <t>+ Ein formales Genehmigungsverfahren ist etabliert.
+ Änderungen werden bezüglich möglicher Auswirkungen auf die Informationssicherheit verifiziert und bewertet.
+ Änderungen mit Auswirkung auf die Informationssicherheit werden geplant und geprüft.
+ Notfallverfahren im Falle von Fehlern sind berücksichtigt.</t>
  </si>
  <si>
    <t>+ Die Einhaltung der Anforderungen an die Informationssicherheit wird während und nach der Umsetzung der Änderungen verifiziert. (C, I, A)</t>
  </si>
  <si>
    <t>ISO 27001:2013: A.12.1.2
ISO 27001:2022: A.8.32
ISA/IEC 62443: 2.1.4
NIST CSF 1.1: PR.IP-3, PR.MA-1, PR.MA-2</t>
  </si>
  <si>
    <t>BSI IT-Grundschutz-Compendium: 
ORP.5, OPS.1.1.2, OPS.1.1.3
NIST SP800-53r5:
CM-2, CM-3, CM-9, SA-10</t>
  </si>
  <si>
    <t>5.2.2</t>
  </si>
  <si>
    <t>Inwieweit sind Entwicklungs- und Testumgebungen von Produktivumgebungen getrennt?</t>
  </si>
  <si>
    <t xml:space="preserve">Das Ziel einer Trennung der Entwicklungs-, Test- und Produktivumgebungen ist es sicherzustellen, dass die Verfügbarkeit, Vertraulichkeit und Integrität von produktiven Daten aufrechterhalten werden. </t>
  </si>
  <si>
    <t>+ Die IT-Systeme wurden einer Risikobewertung unterzogen, um zu ermitteln, inwiefern deren Trennung in Entwicklungs-, Test- und Produktivsysteme notwendig ist.
+ Eine Segmentierung ist auf Basis der Ergebnisse der Risikoanalyse umgesetzt.</t>
  </si>
  <si>
    <t>+ Die Anforderungen an Entwicklungs- und Testumgebungen sind ermittelt und umgesetzt. Die folgenden Aspekte werden berücksichtigt:
- Trennung von Entwicklungs-, Test- und Produktivsystemen
  - Keine Entwicklungs- und Systemwerkzeuge auf Produktivsystemen (außer solchen, die für den Betrieb notwendig sind)
  - Verwendung von unterschiedlichen Benutzerprofilen für Entwicklungs-, Test- und Produktivsysteme.</t>
  </si>
  <si>
    <t>ISO 27001:2013: A.12.1.4
ISO 27001:2022: A.8.31
ISA/IEC 62443: 1.2.3
NIST CSF 1.1: PR.DS-7</t>
  </si>
  <si>
    <t>BSI IT-Grundschutz-Compendium: 
CON.8, CON.10
NIST SP800-53r5:
CM-4(1), SA-17(6)</t>
  </si>
  <si>
    <t>5.2.3</t>
  </si>
  <si>
    <t>Inwieweit werden IT-Systeme vor Schadsoftware geschützt?</t>
  </si>
  <si>
    <t xml:space="preserve">Das Ziel ist es, den Schutz von IT-Systemen vor Schadsoftware sowohl technisch als auch organisatorisch sicherzustellen. </t>
  </si>
  <si>
    <t>+ Anforderungen an den Schutz vor Schadsoftware sind ermittelt.
+ Technische und organisatorische Maßnahmen zum Schutz vor Schadsoftware sind definiert und umgesetzt.</t>
  </si>
  <si>
    <t xml:space="preserve">+ Nicht benötigte Netzwerkdienste sind deaktiviert.
+ Zugriff auf Netzwerkdienste ist mit geeigneten Schutzmaßnahmen (siehe Beispiele) auf die benötigten Zugriffe eingeschränkt.
+ Eine Software zum Schutz vor Schadsoftware ist installiert und wird in regelmäßigen Abständen automatisch aktualisiert (z. B. Virenscanner).
+ Empfangene Dateien und empfangene Software werden vor ihrer Ausführung automatisch auf Schadsoftware überprüft (On-Access-Scan).
+ Der gesamte Datenbestand aller Systeme wird regelmäßig auf Schadsoftware überprüft.
+ Von zentralen Gateways übertragene Daten (z. B. E-Mail, Internet, Netze von Dritten) werden automatisch mittels einer Schutzsoftware überprüft:
– Verschlüsselte Verbindungen werden berücksichtigt.
+ Maßnahmen zur Verhinderung, dass Schutzsoftware durch Benutzer deaktiviert oder verändert wird, sind definiert und umgesetzt.
+ Fallbezogene Sensibilisierungsmaßnahmen der Mitarbeiter.
+ Für IT-Systeme, die ohne Software zum Schutz vor Schadsoftware betrieben werden, sind alternative Maßnahmen (z. B. spezielle Resilienz-Maßnahmen, wenig Dienste, keine aktiven User, Netzisolierung) umgesetzt. </t>
  </si>
  <si>
    <t>ISO 27001:2013: A.12.2
ISO 27001:2022: A.8.1
ISA/IEC 62443: 4.1.1, 4.2.1, 4.2.2</t>
  </si>
  <si>
    <t>BSI IT-Grundschutz-Compendium: 
OPS.1.1.4, DER.1, OPS.1.1.2
NIST SP800-53r5:
CM-7(2), RA-10, SC-35, SI-3</t>
  </si>
  <si>
    <t>Desktop-Firewall, Binden an Loopback-Interfaces</t>
  </si>
  <si>
    <t>5.2.4</t>
  </si>
  <si>
    <t>Inwieweit werden Ereignisprotokolle aufgezeichnet und analysiert?</t>
  </si>
  <si>
    <t>Ereignisprotokolle unterstützen die Rückverfolgbarkeit von Ereignissen im Falle eines Sicherheitsvorfalls. Dies setzt voraus, dass Ereignisse, die zur Ermittlung der Ursachen notwendig sind, aufgezeichnet und gespeichert werden. Darüber hinaus ist die Protokollierung und Analyse von Aktivitäten entsprechend der geltenden Gesetzgebung (z. B. Datenschutz- oder Betriebsverfassungsgesetz) erforderlich, um festzustellen, welches Benutzerkonto Änderungen an IT-Systemen vorgenommen hat.</t>
  </si>
  <si>
    <t>+ Anforderungen an die Informationssicherheit bezüglich der Handhabung von Ereignisprotokollen sind ermittelt und erfüllt.
+ Sicherheitsrelevante Anforderungen an die Protokollierung der Aktivitäten von Systemadministratoren und Nutzern sind ermittelt und erfüllt.
+ Die eingesetzten IT-Systeme werden hinsichtlich der Notwendigkeit der Protokollierung bewertet.
+ Bei der Nutzung organisationsfremder IT-Dienste werden Informationen zu den Überwachungsmöglichkeiten eingeholt und im Assessment berücksichtigt.
+ Ereignisprotokolle werden regelmäßig auf Regelverstöße und Auffälligkeiten im Einklang mit den zulässigen gesetzlichen und betrieblichen Bestimmungen überprüft.</t>
  </si>
  <si>
    <t>+ Ein Verfahren zur Eskalation von relevanten Ereignissen an die zuständige Stelle (z. B. Sicherheitsvorfall-Meldung, Datenschutz, Unternehmenssicherheit, IT-Sicherheit) ist definiert und etabliert.
+ Ereignisprotokolle (Inhalte und Metadaten) sind gegen Änderungen geschützt. (z. B. durch eine dedizierte Umgebung).
+ Eine angemessene Überwachung und Aufzeichnung aller informationssicherheitsrelevanten Aktionen im Netzwerk sind etabliert.</t>
  </si>
  <si>
    <t>+ Informationssicherheitsanforderungen, die für die Sicherheit während der Handhabung von Ereignisprotokollen relevant sind, z. B. vertragliche Anforderungen, sind ermittelt und umgesetzt. (C, I, A)
+ Zugriffe beim Auf- und Abbau von organisationsfremden Netzwerkverbindungen (z. B. Fernwartung) werden protokolliert. (C, I, A)</t>
  </si>
  <si>
    <t>+ Protokollierung aller Zugriffe auf Daten mit sehr hohem Schutzbedarf, soweit technisch möglich und im Rahmen der gesetzlichen und betrieblichen Bestimmungen zulässig. (C, I)</t>
  </si>
  <si>
    <t>ISO 27001:2013: A.12.4.1, A.12.4.2, A.12.4.3
ISO 27001:2022: A.5.17, A.8.15, 3.1.10
ISA/IEC 62443: 5.1.5, 7.1.4, 7.1.5
NIST CSF 1.1: PR.PT-1, DE.AE-2, DE.AE-3, DE.AE-4, DE.AE-5, DE.CM-1, DE.CM-7, DE.DP-4, DE.DP-5</t>
  </si>
  <si>
    <t>BSI IT-Grundschutz-Compendium: 
OPS.1.1.5, DER.2.2, DER.2.3
NIST SP800-53r5:
AC-2(4), AC-2(7), AC-2(12), AC-6(9), PE-8, AU-2, AU-3, AU-4, AU-5, AU-6, AU-7, AU-8, AU-11, AU-12, SC-43, SI-4, SI-11</t>
  </si>
  <si>
    <t>5.2.5</t>
  </si>
  <si>
    <r>
      <rPr>
        <b/>
        <sz val="10"/>
        <color theme="1"/>
        <rFont val="Calibri"/>
        <family val="2"/>
        <scheme val="minor"/>
      </rPr>
      <t>Inwieweit werden Schwachstellen erkannt und behandelt?</t>
    </r>
    <r>
      <rPr>
        <sz val="10"/>
        <color rgb="FF000000"/>
        <rFont val="Calibri"/>
        <family val="2"/>
        <scheme val="minor"/>
      </rPr>
      <t xml:space="preserve"> </t>
    </r>
  </si>
  <si>
    <t>Schwachstellen erhöhen das Risiko von IT-Systemen, Anforderungen an Vertraulichkeit, Verfügbarkeit und Integrität nicht erfüllen zu können. Zu den Möglichkeiten für Angreifer, sich Zugiff zum IT-System zu verschaffen oder dessen Betriebsstabilität zu gefährden, gehört die Ausnutzung von Schwachstellen.</t>
  </si>
  <si>
    <t>+ Informationen über technische Schwachstellen zu den genutzten IT-Systemen werden gesammelt (z. B. Information vom Hersteller, System-Audits, CVS-Datenbank) und beurteilt (z. B. Allgemeines Bewertungssystem für Schwachstellen, en: Common Vulnerability Scoring System, CVSS)
+ Potenziell betroffene IT-Systeme und Software werden identifiziert, bewertet und Schwachstellen behandelt.</t>
  </si>
  <si>
    <t>+ Ein angemessenes Patch-Management ist definiert und umgesetzt (z. B. Prüfung und Installation von Patches).
+ Maßnahmen zur Verringerung von Risiken auf ein Mindestmaß sind, soweit notwendig, umgesetzt.
+ Die erfolgreiche Installation von Patches ist in geeigneter Weise verifiziert.</t>
  </si>
  <si>
    <t>ISO 27001:2013: A.12.6
ISO 27001:2022: A.8.8, A.8.19
ISA/IEC 62443: 4.3.2, 7.1.9
NIST CSF 1.1: ID.RA-1, PR.IP-12, DE.CM-8, RS.CO-5, RS.AN-5</t>
  </si>
  <si>
    <t>BSI IT-Grundschutz-Compendium: 
OPS.1.1.2, OPS.1.1.3, IND.1
NIST SP800-53r5:
RA-5, CM-8, RA-10, SA-11, SC-31, SI-2, SI-4, SI-5</t>
  </si>
  <si>
    <r>
      <rPr>
        <sz val="10"/>
        <color rgb="FF000000"/>
        <rFont val="Calibri"/>
        <family val="2"/>
        <scheme val="minor"/>
      </rPr>
      <t>Einleitung:
Das grundlegende Ziel dieser Maßnahme besteht darin, sich kontinuierlich mit den aktuellen Schwachstellen in IT-Systemen jeglicher Art zu befassen, um bekannte Lücken möglichst schnell zu schließen, bevor sie ausgenutzt werden können.</t>
    </r>
    <r>
      <rPr>
        <sz val="10"/>
        <color rgb="FF000000"/>
        <rFont val="Calibri"/>
        <family val="2"/>
        <scheme val="minor"/>
      </rPr>
      <t xml:space="preserve"> 
</t>
    </r>
    <r>
      <rPr>
        <sz val="10"/>
        <color rgb="FF000000"/>
        <rFont val="Calibri"/>
        <family val="2"/>
        <scheme val="minor"/>
      </rPr>
      <t>Begründung:
Angreifer können Schwachstellen in IT-Systemen ausnutzen, beispielsweise um sich Zugang zum Netzwerk und somit zu Informationsträgern und Informationswerten zu verschaffen.</t>
    </r>
    <r>
      <rPr>
        <sz val="10"/>
        <color rgb="FF000000"/>
        <rFont val="Calibri"/>
        <family val="2"/>
        <scheme val="minor"/>
      </rPr>
      <t xml:space="preserve"> </t>
    </r>
    <r>
      <rPr>
        <sz val="10"/>
        <color rgb="FF000000"/>
        <rFont val="Calibri"/>
        <family val="2"/>
        <scheme val="minor"/>
      </rPr>
      <t>Die Erkennung von Schwachstellen spielt daher in der Informationssicherheit eine zentrale Rolle.</t>
    </r>
    <r>
      <rPr>
        <sz val="10"/>
        <color rgb="FF000000"/>
        <rFont val="Calibri"/>
        <family val="2"/>
        <scheme val="minor"/>
      </rPr>
      <t xml:space="preserve"> </t>
    </r>
    <r>
      <rPr>
        <sz val="10"/>
        <color rgb="FF000000"/>
        <rFont val="Calibri"/>
        <family val="2"/>
        <scheme val="minor"/>
      </rPr>
      <t>Sie bildet die Grundlage für das notwendige Schwachstellenmanagement und somit auch für die anschließenden Risikoanalysen und die Ableitung von Maßnahmen.</t>
    </r>
    <r>
      <rPr>
        <sz val="10"/>
        <color rgb="FF000000"/>
        <rFont val="Calibri"/>
        <family val="2"/>
        <scheme val="minor"/>
      </rPr>
      <t xml:space="preserve">
</t>
    </r>
    <r>
      <rPr>
        <sz val="10"/>
        <color rgb="FF000000"/>
        <rFont val="Calibri"/>
        <family val="2"/>
        <scheme val="minor"/>
      </rPr>
      <t>Basisinformationen:
Da ausgenutzte Schwachstellen äußerst weitreichende Auswirkungen haben können, insbesondere wenn der Angriff überhaupt nicht erkannt wird (z. B. „Abhören“ ohne direkten Schaden), ergibt ein systematischer Ansatz Sinn.</t>
    </r>
    <r>
      <rPr>
        <sz val="10"/>
        <color rgb="FF000000"/>
        <rFont val="Calibri"/>
        <family val="2"/>
        <scheme val="minor"/>
      </rPr>
      <t xml:space="preserve"> </t>
    </r>
    <r>
      <rPr>
        <sz val="10"/>
        <color rgb="FF000000"/>
        <rFont val="Calibri"/>
        <family val="2"/>
        <scheme val="minor"/>
      </rPr>
      <t>Es ist wichtig, so viel Informationen wie möglich über die in Ihrer eigenen Organisation und organisationsfremden Systemen verwendeten IT-Systeme zu gewinnen, wie z. B.:
– Betriebssysteme
– Firmware
– Apps
– Cloud-Dienste
Ein ISMS kann hierbei im Allgemeinen seine Stärken voll ausspielen.</t>
    </r>
    <r>
      <rPr>
        <sz val="10"/>
        <color rgb="FF000000"/>
        <rFont val="Calibri"/>
        <family val="2"/>
        <scheme val="minor"/>
      </rPr>
      <t xml:space="preserve"> </t>
    </r>
    <r>
      <rPr>
        <sz val="10"/>
        <color rgb="FF000000"/>
        <rFont val="Calibri"/>
        <family val="2"/>
        <scheme val="minor"/>
      </rPr>
      <t>Maßnahmen, die hierbei helfen können, sind zum Beispiel:
– Festlegung von Verantwortlichkeiten (siehe 1.2.2 und 1.2.4)
– Identifizierung relevanter Systeme (siehe auch 1.3.1)
– Identifizierung von Risiken (siehe 1.4.1)
– Schulung und Sensibilisierung der Mitarbeiter (siehe 2.1.3)
– Vorbereitung auf Ausnahmesituationen (siehe 3.1.2)
– Änderungsmanagement (siehe 5.2.1)
– Überprüfung von Informationssystemen (siehe 5.2.6)</t>
    </r>
  </si>
  <si>
    <t>–  Welche Informationen über technische Schwachstellen können ermittelt werden?
–  Welche CVSS-Scores haben Sie?
–  Wo werden Hardware und Software aufgelistet?
–  Wie gleichen Sie diese Informationen mit Ihren IT-Systemen ab?
–  Welche Schwachstellen können auf der Grundlage von Risikobewertungen identifiziert werden?
–  Wann reagieren Sie auf identifizierte Schwachstellen?
–  Wie ist der Prozess von der Identifizierung bis zur Beseitigung der Schwachstelle festgelegt?</t>
  </si>
  <si>
    <t>5.2.6</t>
  </si>
  <si>
    <t>Inwieweit werden IT-Systeme und -Dienste technisch überprüft (System- und Dienst-Audit)?</t>
  </si>
  <si>
    <t xml:space="preserve">Das Ziel von technischen Überprüfungen ist die Erkennung von Zuständen, die zu einer Gefährdung der Verfügbarkeit, Vertraulichkeit oder Integrität von IT-Systemen und -Diensten führen können. </t>
  </si>
  <si>
    <t>+ Anforderungen an die Auditierung von IT-Systemen oder -Diensten sind ermittelt.
+ Der Umfang des Systemaudits ist rechtzeitig festgelegt.
+ System- oder Dienst-Audits sind mit dem Betreiber und den Nutzern der IT-Systeme oder -Dienste abgestimmt.
+ Die Ergebnisse von System- oder Dienst-Audits werden rückverfolgbar gespeichert und an das zuständige Management berichtet.
+ Von den Ergebnissen werden Maßnahmen abgeleitet.</t>
  </si>
  <si>
    <t>+ System- und Dienst-Audits werden unter Berücksichtigung aller Sicherheitsrisiken geplant, die dadurch hervorufen werden könnten (z. B. Störungen).
+ Regelmäßige System- oder Dienst-Audits werden durchgeführt
– von Fachpersonal durchgeführt
– geeignete Werkzeuge (z. B. Schwachstellen-Scanner) werden für System- und Dienst-Audits verwendet (sofern anwendbar)
– vom Internet und dem internen Netzwerk durchgeführt
+ Innerhalb eines angemessenen Zeitraums nach Abschluss des Audits wird ein Bericht erstellt.</t>
  </si>
  <si>
    <t>+ Für kritische IT-Systeme oder -Dienste wurden zusätzliche Anforderungen an das System- oder Dienst-Audit identifiziert, die erfüllt werden (z. B. dienstspezifische Tests und Werkzeuge und/oder Penetrationstests, risikobasierte Zeitintervalle) (A)</t>
  </si>
  <si>
    <t>+ IT-Systeme und -Dienste werden regelmäßig auf Schwachstellen gescannt. (A)
      - Bei Systemen und Diensten, die nicht gescannt werden können, müssen geeignete Schutzmaßnahmen umgesetzt werden.</t>
  </si>
  <si>
    <t>ISO 27001:2013: A12.7, A.18.2.3
ISO 27001:2022: A.5.36, A.8.34, A.8.8
NIST CSF 1.1: PR.DS-6, PR.DS-8</t>
  </si>
  <si>
    <t>NIST SP800-53r5:
RA-5, AU-5, AU-6, CA-7, CM-4, PL-10, PL-11, RA-6, SI-6, SI-7, SI-15, SR-10, SR-11</t>
  </si>
  <si>
    <t>5.2.7</t>
  </si>
  <si>
    <t xml:space="preserve">Inwieweit wird das Netzwerk der Organisation verwaltet?
</t>
  </si>
  <si>
    <t>IT-Systeme in einem Netzwerk sind unterschiedlichen Risiken ausgesetzt oder haben einen unterschiedlichen Schutzbedarf. Um einen ungewollten Datenaustausch oder -Zugriff zwischen diesen IT-Systemen zu erkennen oder zu unterbinden, werden diese in geeignete Segmente unterteilt, und der Zugriff wird durch Sicherheitstechnologien gesteuert und überwacht.</t>
  </si>
  <si>
    <t>+ Anforderungen zur Verwaltung und Steuerung von Netzwerken sind ermittelt und erfüllt.
+ Anforderungen an eine Segmentierung des Netzwerkes sind ermittelt und erfüllt.</t>
  </si>
  <si>
    <t>+ Verfahren zur Verwaltung und Steuerung der Netzwerke sind definiert.
+ Für eine risikobasierte Segmentierung des Netzwerks werden die folgenden Aspekte berücksichtigt:
– Beschränkungen bei der Anbindung von IT-Systemen an das Netzwerk,
– Anwendung von Sicherheitstechnologien,
– Betrachtungen hinsichtlich Leistung, Vertrauen, Verfügbarkeit, Informationssicherheit und Funktionssicherheit
– Begrenzung der Auswirkungen im Falle kompromittierter IT-Systeme
– Erkennung möglicher Angriffe und der lateralen Bewegung von Angreifern
– Trennung von Netzwerken mit unterschiedlichem Betriebszweck (z. B. Test- und Entwicklungsnetzwerke, Büronetzwerk, Produktionsnetzwerke)
– Das erhöhte Risiko aufgrund von Netzwerkdiensten, die über das Internet zugänglich sind,
– Technologiespezifische Trennungsmöglichkeit bei Nutzung externer IT-Dienste,
– Angemessene Trennung zwischen den eigenen Netzwerken und Kundennetzwerken unter Berücksichtigung der Kundenanforderungen
– Erkennung und Verhinderung von Datenverlust/Datenlecks</t>
  </si>
  <si>
    <t>+ Erweiterte Anforderungen an die Verwaltung und Steuerung von Netzwerken sind ermittelt und umgesetzt. Die folgenden Aspekte werden berücksichtigt: (C, I, A)
  - Authentifizierung von IT-Systemen im Netzwerk
  - Der Zugriff auf die Managementschnittstellen von IT-Systemen ist eingeschränkt.
  –  Spezielle Risiken (z. B. drahtloser Zugriff und Fernzugriff)</t>
  </si>
  <si>
    <t>ISO 27001:2013: A.13.1.1, A.13.1.3
ISO 27001:2022: A.8.20, A.8.22
ISA/IEC 62443: 1.2.2, 3.1.1, 3.1.6, 3.1.8
NIST CSF 1.1: ID.AM-3, PR.AC-5, PR.PT-4, PR.PT-5, DE.AE-1</t>
  </si>
  <si>
    <t>BSI IT-Grundschutz-Compendium: 
NET.1.1, NET.1.2
NIST SP800-53r5:
SC-5, SC-6, SC-7, SC-10, SC-11, SC-20, SC-21, SC-22, SC-24, SC-25, SC-26, SC-27, SC-29, SC-30, SC-32, SC-36, SC-38, SC-39, SC-40, SC-44, SC-48, SI-23</t>
  </si>
  <si>
    <t xml:space="preserve">Mögliche Maßnahmen:
- Einsatz von Sicherheitstechnologien wie z. B. Firewall-Systemen, Intrusion-Detection- und -Prevention-Systemen (IDS/IPS), Netzwerkverwaltungswerkzeugen, Sicherheitssoftware für Netzwerke zur Unterbindung von ungewolltem Datenaustausch.
</t>
  </si>
  <si>
    <t>–  Welche Anforderungen haben Sie für die Verwaltung und Steuerung Ihres Netzwerkes festgelegt?
–  Wie überprüfen Sie, dass diese Anforderungen eingehalten oder erfüllt werden?
–  Wie haben sie die Segmentierung Ihres Netzwerkes beurteilt?
–  Wie wird der Übergang von einem Teilnetzwerk in ein anderes verhindert?
–  Welche Beurteilungsergebnisse haben Sie dokumentiert?
–  Welche Anforderungen an Ihr Netzwerk haben Sie festgelegt und aufgezeichnet?
–  Wer verwaltet, steuert und wartet Ihr Netzwerk?
–  Wie identifizieren Sie neue IT-Systeme im Netzwerk, die nicht von der IT installiert wurden?
–  Welche Zugriffsrechte haben die Administratoren hinsichtlich aller Einrichtungen wie Firewalls, Switches und Router?
–  Welche Protokolle nutzen Sie und welche nicht?
–  Wer hat Zugriff auf Netzwerkkomponenten und wie erfolgt der Zugriff?
–  Wer hat Zugriff auf die Dienste im Netzwerk und wie erfolgt der Zugriff?
–  Welche Schutzmechanismen sollten im Netzwerk angewendet werden (z. B. Firewall, IDS/IPS)
– Welche Anforderungen gibt es bezüglich Verfügbarkeit?
+ Wie wird das Netzwerk dokumentiert?
– Welche Anforderungen gibt es für die Nutzung von Cloud-Diensten/extern gehosteten Systemen?</t>
  </si>
  <si>
    <t>5.2.8</t>
  </si>
  <si>
    <t>Inwieweit ist eine Kontinuitätsplanung für IT-Dienste vorhanden?</t>
  </si>
  <si>
    <t>Kontinuitäts- (einschließlich Kontingenz)-Planung für IT-Dienste ist Teil eines Gesamtprogramms zum Erreichen der Kontinuität des Betriebs für die Mission der Organisation und geschäftskritische Funktionen. In Kontinuitätsplänen behandelte Maßnahmen schließen die geregelte Leistungsverringerung des Systems (en: system degradation), einen System-Shutdown, den Rückgriff auf einen manuellen Modus, alternative Informationsströme und den Betrieb in Betriebsarten ein, die für das Auftreten eines Sicherheitsvorfalls vorbehalten sind.</t>
  </si>
  <si>
    <t>+ Kritische IT-Dienste werden identifiziert, und die geschäftlichen Auswirkungen werden betrachtet.
+ Anforderungen und Verantwortlichkeiten für die Kontinuität und Wiederherstellung dieser IT-Dienste sind den maßgeblichen Beteiligten bekannt und werden erfüllt.</t>
  </si>
  <si>
    <t>+ Kritische IT-Systeme werden identifiziert
– die maßgeblichen Systeme sind nach dem entsprechenden Schutzbedarf klassifiziert
– angemessene und geeignete Sicherheitsmaßnahmen werden umgesetzt
+ Die Kontinuitätsplanung schließt mindestens die folgenden Szenarien ein, welche kritische IT-Systeme betreffen:
– (Distributed) Denial-of-Service-Angriffe
– Erfolgreiche Ransomware-Angriffe und andere Sabotageaktivitäten
– Systemausfall
– Naturkatastrophe
+ Bei der Kontinuitätsplanung werden die folgenden Fälle berücksichtigt:
– Alternative Kommunikationsstrategien, falls primäre Kommunikationsmittel nicht verfügbar sind
– Alternative Speicherungsstrategien, falls primäre Mittel zur Speicherung nicht verfügbar sind
– Alternative Energieversorgung und alternatives Netzwerk
+ Die Kontinuitätsplanung wird regelmäßig überprüft und aktualisiert</t>
  </si>
  <si>
    <t>+ Kontinuitätsplanung schließt vordefinierte Zeitrahmen (Zeitvorgabe für die Wiederherstellung, en: Recovery Time Objective) für die Wiederaufnahme des Betriebs in Übereinstimmung mit den Anforderungen ein. (A)
+ Es sind angemessene SLAs (Dienstleistungsgüte-Verreinbarungen, en: Service Level Agreements) mit externen Dienstleistern ensprechend der Kontinuitätsplanung vorhanden. (A)
+ Kontinuitätspläne schließen die Abstimmung der vertraglich vereinbarten Kommunikation mit Geschäftspartnern ein (A)
+ Die Kontinuitätsplanung wird regelmäßig einschließlich einer vollständigen Wiederherstellung und Rückversetztung des Systems in einen bekannten Zustand und der Übereinstimmung mit festgelegten Zeitvorgaben geprüft. (A)
+ Eine Sicherungs- und Wiederherstellungsstrategie für kritische IT-Dienste und Informationen ist definiert und umgesetzt. Die folgenden Aspekte werden berücksichtigt:
– Backups sind vor unbefugter Änderung oder Löschung durch Schadsoftware geschützt. (I, A)
  - Backups sind vor unbefugtem Zugriff durch Schadsoftware oder deren Betreiber geschützt (C, I)</t>
  </si>
  <si>
    <t>+ Die Kontinuitätsplanung wird mit den Kontinuitätsplänen der maßgeblichen organisationsfremden Dienstleister abgestimmt. (A)
+ Die Fortführung des zentralen Auftrags und der wesentlichen Geschäftsfunktionen ist mit geringstmöglichem oder ohne Verlust der Betriebskontinuität möglich. Der Plan zur Fortführung des zentralen Auftrags und der wesentlichen Geschäftsfunktionen berücksichtigt die folgenden Aspekte:
– Alternative betriebliche Strategien und notwendige separate Standby-Systeme, um den Betrieb im möglichen Umfang aufrechtzuerhalten und/oder wiederaufzunehmen, falls kritische IT-Dienste nicht verfügbar werden. (A)
  - Alternative Speicher- und Backup-Orte, die gleichwertige Steuerungen wie der primäre Ort bieten. (C, I, A)
+ Die Kontinuitätsplanung wird regelmäßig geprüft. Prüfungen und alle gewonnenen Erkenntnisse werden dokumentiert. (I, A)</t>
  </si>
  <si>
    <t>ISO 27001:2022: A.5.30</t>
  </si>
  <si>
    <t>BSI IT-Grundschutz-Compendium:
DER.4, INF.1
NIST SP800-53r5:
CP-2, CP-9, CP-9(3), PE-8, PE-13(2)</t>
  </si>
  <si>
    <t>5.2.9</t>
  </si>
  <si>
    <t>Inwieweit wird die Sicherung und Wiederherstellung von Daten und IT-Diensten sichergestellt?</t>
  </si>
  <si>
    <t>Daten und IT-Dienste können durch Ereignisse wie Hardwareausfälle, Softwarefehler, Fehler des Betreibers oder Angriffe nicht verfügbar werden. Die Sicherung und Wiederherstellung (en: backup and recovery) ermöglichen es Organisationen, sich von entsprechenden Situationen zu erholen und den möglichen Schaden für die Organisation auf ein hinnehmbares Maß zu begrenzen.</t>
  </si>
  <si>
    <t>+ Für die maßgeblichen IT-Systeme sind Backup-Konzepte vorhanden. Die folgenden Aspekte werden berücksichtigt:
– Entsprechende Schutzmaßnahmen, um die Vertraulichkeit, Integrität und Verfügbarkeit für Daten-Backups sicherzustellen.
+ Für die maßgeblichen IT-Dienste sind Wiederherstellungs-Konzepte vorhanden.</t>
  </si>
  <si>
    <t xml:space="preserve">+ Für jeden maßgeblichen IT-Dienst ist ein Sicherungs- und Wiederherstellungs-Konzept vorhanden.
  –  Abhängigkeiten zwischen IT-Diensten und die Reihenfolge für die Wiederherstellung werden berücksichtigt.
</t>
  </si>
  <si>
    <t>+ Sicherungs- und Wiederherstellungskonzepte werden in regelmäßigen Abständen methodisch überprüft. (A)
+ Die allgemeine Wiederherstellungskapazität wird berücksichtigt und geprüft (z. B. Stichprobenprüfung, Prüfsysteme) (I, A)
+ Sicherungs- und Wiederherstellungskonzepte berücksichtigen die folgenden Aspekte: (A)
  - Zielsetzung für den Wiederherstellungspunkt (RPO, en Recovery Point Objective).
  –  Zeitvorgabe für die Wiederherstellung (RTO, en: Recovery Time Objective).
  –  Erforderliche Ressourcen für die Wiederherstellung (unter Berücksichtigung der Kapazität und Leistung einschließlich Personal und Hardware).
  –  Vermeidung von Überlastungsszenarien während der Wiederherstellung.
  –  Angemessene räumliche Redundanz (z. B. separater Raum, separater Brandabschnitt, separates Rechenzentrum, separater Standort).</t>
  </si>
  <si>
    <t>+ (Zusätzliche) Backups werden über Offline-Verfahren, unveränderliche Backups (en: immutable backups) oder durch Anwendung einer isolierten IAM-Technologie durchgeführt. (I, A)
+ Wiederherstellungsverfahren werden in regelmäßigen Abständen systematisch technisch geprüft. (I, A)
+ Geografische Redundanz wird in Daten-Backup- und Wiederherstellungskonzepten berücksichtigt. (A)</t>
  </si>
  <si>
    <t>ISO 27001:2013: A.12.3.1
ISO 27001:2022: A.8.13
ISA/IEC 62443: 8.2.9
NIST CSF 1.1: PR.IP-4</t>
  </si>
  <si>
    <t>BSI IT-Grundschutz-Compendium:
CON.3, OPS.1.2.2
NIST SP800-53r5:
CP-2, CP-9, CP-9(3), PE-8, PE-13(2)</t>
  </si>
  <si>
    <t>5.3</t>
  </si>
  <si>
    <t>Systemanschaffung, Anforderungsmanagement und Entwicklung</t>
  </si>
  <si>
    <t>5.3.1</t>
  </si>
  <si>
    <t>Inwieweit wird Informationssicherheit bei neuen oder weiterentwickelten IT-Systemen berücksichtigt?</t>
  </si>
  <si>
    <t>Informationssicherheit ist ein fester Bestandteil über den gesamten Lebenszyklus von IT-Systemen. Dies umfasst insbesondere die Berücksichtigung von Anforderungen an die Informationssicherheit bei der Entwicklung oder Anschaffung von IT-Systemen.</t>
  </si>
  <si>
    <t>+ Die Anforderungen an die Informationssicherheit bei der Planung und Entwicklung von IT-Systemen sind ermittelt und werden berücksichtigt.
+ Die Anforderungen an die Informationssicherheit bei der Beschaffung oder Erweiterung von IT-Systemen und IT-Komponenten sind ermittelt und werden berücksichtigt.
+ Anforderungen an die Informationssicherheit bei Änderungen in entwickelten IT-Systemen sind berücksichtigt.
+ Systemabnahmetests werden unter Berücksichtigung der Anforderungen an die Informationssicherheit durchgeführt.</t>
  </si>
  <si>
    <t>+ Lastenhefte sind erstellt. Die folgenden Aspekte werden berücksichtigt:
– Die Anforderungen an die Informationssicherheit. 
  –  Empfehlungen des Verkäufers und bewährte Verfahren für eine sichere Konfiguration und Implementierung
– Bewährte Verfahren und Sicherheitsleitlinien
– Ausfallsicher (so konzipiert, dass im Falle eines Ausfalls oder einer Fehlfunktion eine Rückkehr in einen sicheren Zustand erfolgt)
+ Lastenhefte werden gegen die Anforderungen an die Informationssicherheit geprüft.
+ Eine Prüfung des IT-Systems auf Einhaltung der Vorgaben vor dem produktiven Einsatz wird durchgeführt.
+ Es wird so weit wie möglich vermieden, produktive Daten für Testzwecke zu verwenden (falls anwendbar, Anonymisierung oder Pseudonymisierung):
– Wenn produktive Daten für Testzwecke genutzt werden, muss sichergestellt werden, dass im Testsystem vergleichbare Schutzmaßnahmen wie im Produktivsystem vorhanden sind,
– Anforderungen an den Lebenszyklus von Testdaten (z. B. Löschung, höchste Lebensdauer im IT-System),
– Es werden fallbezogene Vorgaben für die Erstellung von Testdaten definiert.</t>
  </si>
  <si>
    <t>+ Die Sicherheit von für einen bestimmten Zweck speziell entwickelter Software oder von in erheblichem Umfang maßgeschneiderter Software wird geprüft (z. B. Penetrationstests) (C, I, A)
– während der Inbetriebnahme
– im Falle wesentlicher Änderungen
– oder in regelmäßigen Abständen</t>
  </si>
  <si>
    <t>ISO 27001:2013: A.14.1, A.14.2
ISO 27001:2022: A.5.8, A.8.25
NIST CSF 1.1: PR.IP-1, PR.IP-2</t>
  </si>
  <si>
    <t>BSI IT-Grundschutz-Compendium: 
CON.8, CON.10, OPS.1.1.2, OPS.1.1.6
NIST SP800-53r5:
SA-3, SA-4, SA-5, SA-8, SA-20, SI-13, SR-5</t>
  </si>
  <si>
    <t>–  Wie werden die Anforderungen an die Informationssicherheit bei der Entwicklung von IT-Systemen ermittelt?
–  Wie werden gesetzliche oder regulatorische Anforderungen an die IT-System-Entwicklung berücksichtigt?
–  Gibt es einen Standard/eine Leitlinie/einen Rahmen, der/die für die Entwicklung von IT-Systemen angewendet wird?
–  Wie werden die Design-Änderungen des IT-Systems gesteuert?
–  Wie wird der Prozess der organisationsfremden Entwicklung des IT-Systems (Entwicklung durch Dritte) gesteuert?
–  Wie wird das Entwicklungsumfeld gemanagt? (Inbetriebnahme, Konfiguration, Zugriff, Außerbetriebnahme)
Wie werden Risiken im Zusammenhang mit der IT-System-Entwicklung bewertet und dokumentiert?
– Wie wird die Einhaltung von Anforderungen an die Informationssicherheit während der IT-System-Entwicklung verifiziert?
–  Wie werden reale Testdatensätze, falls vorhanden, während der IT-System-Entwicklung gesteuert?</t>
  </si>
  <si>
    <t>5.3.2</t>
  </si>
  <si>
    <t>Inwieweit sind Anforderungen an Netzwerkdienste definiert?</t>
  </si>
  <si>
    <t>Netzwerkdienste haben unterschiedliche Anforderungen an die Informationssicherheit, Qualität der Datenübertragung oder Verwaltung. Es ist wichtig, diese Kriterien und den Nutzungsumfang der unterschiedlichen Netzwerkdienste zu kennen.</t>
  </si>
  <si>
    <t>+ Anforderungen an die Informationssicherheit von Netzwerkdiensten sind ermittelt und erfüllt.</t>
  </si>
  <si>
    <t>+ Ein Verfahren für die Absicherung und Nutzung von Netzwerkdiensten ist definiert und umgesetzt.
+ Die Anforderungen werden in Form von SLAs vereinbart.
+ Angemessene Redundanzlösungen sind umgesetzt.</t>
  </si>
  <si>
    <t>+ Verfahren zur Überwachung der Qualität des Netzwerkverkehrs (z. B. Verkehrsflussanalysen, Verfügbarkeitsmessungen) sind definiert und werden durchgeführt. (A)</t>
  </si>
  <si>
    <t>ISO 27001:2013: A.13.1.2
ISO 27001:2022: A.8.21
ISA/IEC 62443: 3.1.8
NIST CSF 1.1: PR.DS-4</t>
  </si>
  <si>
    <t>BSI IT-Grundschutz-Compendium: 
NET.1.1, NET.1.2
NIST SP800-53r5:
SA-3, SA-4, SA-17</t>
  </si>
  <si>
    <t>5.3.3</t>
  </si>
  <si>
    <t xml:space="preserve">Inwieweit ist die Rückgabe und das sichere Entfernen von Informationswerten aus organisationsfremden IT-Diensten geregelt? </t>
  </si>
  <si>
    <t>Um als Informationseigentümer die Hoheit über die Informationswerte sicherzustellen, ist es erforderlich, dass im Falle einer Beendigung des IT-Dienstes die Informationswerte wieder sicher entfernt werden können oder bei Bedarf zurückgegeben werden.</t>
  </si>
  <si>
    <t>+ Ein Verfahren zur Rückgabe und sicheren Entfernung von Informationswerten aus jedem organisationsfremden IT-Dienst ist definiert und umgesetzt.</t>
  </si>
  <si>
    <r>
      <rPr>
        <sz val="10"/>
        <color rgb="FF000000"/>
        <rFont val="Calibri"/>
        <family val="2"/>
        <scheme val="minor"/>
      </rPr>
      <t xml:space="preserve">+ Eine Beschreibung des Terminierungsprozesses liegt vor, wird bei Änderungen angepasst </t>
    </r>
    <r>
      <rPr>
        <sz val="10"/>
        <color rgb="FF000000"/>
        <rFont val="Calibri"/>
        <family val="2"/>
        <scheme val="minor"/>
      </rPr>
      <t>und ist vertraglich geregelt.</t>
    </r>
  </si>
  <si>
    <t>ISO 27001:2022: A.5.23
ISO 27017: CLD.8.1.5
ISA/IEC 62443: 5.1.6
NIST CSF 1.1: PR.DS-3, PR.IP-6, PR.IP-11</t>
  </si>
  <si>
    <t>BSI IT-Grundschutz-Compendium:
ORP.5, CON.2, CON.6, CON.9, ORP.2
NIST SP800-53r5:
MP-6, MP-8, SR-12</t>
  </si>
  <si>
    <t>5.3.4</t>
  </si>
  <si>
    <t>Inwieweit sind Informationen in gemeinsam genutzten organisationsfremden IT-Diensten geschützt?</t>
  </si>
  <si>
    <t>Eine klare Trennung zwischen den einzelnen Mandanten muss sichergestellt sein, so dass die eigenen Informationen in organisationsfremden IT-Diensten jederzeit geschützt werden und dass verhindert wird, dass von weiteren Organisationen (Mandanten) auf sie zugegriffen wird.</t>
  </si>
  <si>
    <t>+ Eine wirksame Trennung (z. B. Mandantentrennung) verhindert, dass von unbefugten Nutzern anderer Organisationen auf die eigenen Informationen zugegriffen wird.</t>
  </si>
  <si>
    <t>+ Das Abgrenzungskonzept des Anbieters ist dokumentiert und wird bei Änderungen angepasst. Die folgenden Aspekte werden berücksichtigt:
– Separierung von Daten, Funktionen, kundenspezifischer Software, Betriebssystem, Speichersystem und Netzwerk,
– Risikobewertung für den Betrieb von Fremdsoftware innerhalb der gemeinsam genutzten Umgebung.</t>
  </si>
  <si>
    <t>ISO 27017: CLD.9.5.1, CLD.9.5.2
NIST CSF 1.1: DE.CM-7</t>
  </si>
  <si>
    <t>BSI IT-Grundschutz-Compendium: 
OPS.2.1, OPS.2.2, OPS.3.1
NIST SP800-53r5:
SA-9, SC-4, SC-46</t>
  </si>
  <si>
    <t>6</t>
  </si>
  <si>
    <t>Lieferantenbeziehungen</t>
  </si>
  <si>
    <t>6.1.1</t>
  </si>
  <si>
    <t xml:space="preserve">Inwieweit wird die Informationssicherheit bei Auftragnehmern und Kooperationspartnern sichergestellt?
</t>
  </si>
  <si>
    <t>Es wird auch in der Zusammenarbeit mit Kooperationspartnern und Auftragnehmern ein angemessenes Informationssicherheitsniveau beibehalten.</t>
  </si>
  <si>
    <t>+ Auftragnehmer und Kooperationspartner werden einer Risikobewertung bezüglich der Informationssicherheit unterzogen.
+ Mit Auftragnehmern und Kooperationspartnern wird durch vertragliche Vereinbarungen ein angemessenes Informationssicherheitsniveau sichergestellt.
+ Vertragliche Vereinbarungen mit Auftraggebern werden, soweit zutreffend, an Auftragnehmer und Kooperationspartner weitergegeben.
+ Die Einhaltung vertraglicher Vereinbarungen wird verifiziert.</t>
  </si>
  <si>
    <t>+ Auftragnehmer und Kooperationspartner werden vertraglich verpflichtet, alle Anforderungen an ein angemessenes Informationssicherheitsniveau an ihre Unterauftragnehmer weiterzugeben.
+ Serviceberichte und Dokumente von Auftragnehmern und Kooperationspartnern werden überprüft.</t>
  </si>
  <si>
    <t>+ Es liegt ein Nachweis vor, dass das Informationssicherheitsniveau des Lieferanten für den Schutzbedarf der Informationen angemessen ist (z. B. Zertifikat, Bescheinigung, interne Revision). (C, I, A)</t>
  </si>
  <si>
    <t>ISO 27001:2013: A.15.1, A.15.2.1
ISO 27001:2022: A.5.19 - A.5.22
NIST CSF 1.1: ID.SC-2, ID.SC-3, ID.SC-4</t>
  </si>
  <si>
    <t>BSI IT-Grundschutz-Compendium: 
OPS.2.1, OPS.2.2, OPS.3.1, ORP.2
NIST SP800-53r5:
MA-4, CA-3, CA-6, PM-16, PM-30, SR-2, SR-3, SR-6, SR-7, SR-8</t>
  </si>
  <si>
    <t xml:space="preserve">Im Zusammenhang mit der ISA schließt der Begriff „Auftragnehmer“ sowohl klassische Lieferanten und Unterauftragnehmer, als auch klassische Dienstleistungsunternehmen, Freiberufler oder sonstige Partnerfirmen ein. Darüber hinaus zählen dazu auch Kooperationspartner (z. B. Hochschulen, Institute).
Die nachstehenden Erläuterungen beschreiben eine mögliche Vorgehensweise, um die Anforderungen zu erfüllen:
Identifizierung von Auftragnehmern und Festlegung des Schutzbedarfs und der Sicherheitsanforderungen:
Zunächst müssen alle Auftragnehmer identifiziert werden (z. B. über die Kreditorenliste der Buchhaltung), um einen ersten Überblick zu erhalten. 
Für alle Auftragnehmer sollten abhängig von deren Tätigkeiten und der Relevanz für eigene und Kundenprozesse, der jeweilige Schutzbedarf festgelegt und die Informationssicherheitsanforderungen abgeleitet werden. 
Das Ergebnis ist in der Regel, dass es bei einer großen Zahl von Auftragnehmern nicht erforderlich ist, einen entsprechenden Schutzbedarf zuzuordnen, und dass für diese daher auch keine Sicherheitsanforderungen bestehen (z. B. Lieferanten von Büromaterialien). 
Sicherstellung der Umsetzung durch den Auftragnehmer:
Im nächsten Schritt müssen die zutreffenden Anforderungen allen sicherheitsrelevanten Auftragnehmern in geeigneter Weise bekannt gemacht werden und (vertraglich) als verbindlich fixiert werden. Zuletzt sollte entschieden werden, wie die Umsetzung der Sicherheitsanforderungen in geeigneter Weise verifizert werden kann. Zu diesem Zweck sollten in Abhängigkeit vom jeweiligen Risiko (und dem damit verbundenen Schutzbedarf) angemessene Verifizierungsprozesse und -verfahren definiert werden. Deren Ziel ist es sicherzustellen, dass die Auftragnehmer die notwendigen Anforderungen umsetzen.
Verankerung in Standardprozessen:
Die gewonnenen Erkenntnisse sollten genutzt werden, um eine nachvollziehbare Vorgehensweise zu entwickeln und in die bestehenden Prozesse des B2B-/Lieferantenmanagements zu integrieren. Dies beginnt mit der Auswahl des Auftragnehmers, wobei bereits Aspekte der Informationssicherheit neben solchen Kriterien wie Qualität, Termintreue, Bonität usw. berücksichtigt werden sollten. Der Auftragsvergabeprozess sollte so gestaltet sein, dass die Relevanz der Informationssicherheit bereits im Vorfeld berücksichtigt wurde (in Bezug auf die Vergabeentscheidung; Vertragsgestaltung; Prüfanforderungen).
Des Weiteren wird empfohlen, bestehende Prozesse zur Lieferantenbeurteilung, welche z. B. durch ein bestehendes Qualitätsmanagementsystem bereits etabliert sind, um Aspekte der Informationssicherheit zu erweitern.
Vertraglich festgelegte Leistungen (z. B. Verfügbarkeitsanforderungen) sollten in regelmäßigen Abständen verifiziert werden. Dies kann z. B. durch regelmäßige Auswertungen von Serviceberichten und SLAs erfolgen.  </t>
  </si>
  <si>
    <t>Identifizierung von Auftragnehmern und Festlegung des Schutzbedarfs und der Sicherheitsanforderungen:
Entscheidend für diese Einschätzung ist, ob der Auftragnehmer im Rahmen seiner Tätigkeit
1) Zugriff auf Informationen oder Sicherheitszonen des Unternehmens mit normalem Schutzbedarf in Bezug auf Vertraulichkeit erhält; oder
2) relevante Informationen liefert oder verändern kann, bei denen der Schutzbedarf in Bezug auf Integrität normal ist; oder
3) einen maßgeblichen Einfluss auf Prozesse oder IT-Systeme hat, deren Schutzbedarf in Bezug auf Verfügbarkeit normal ist (vergl. interne oder kundenbezogene SLAs).
Typische Auftragnehmer mit normalem Schutzbedarf sind z. B. Reinigungsdienste für allgemeine Bereiche, klassische Logistikunternehmen oder Wartungspersonal.
Die Mindestanforderungen an die Informationssicherheit (in Bezug auf das jeweilige Schutzziel) sollten in einer Richtlinie (z. B. Informationssicherheitsrichtlinie für Dienstleister) definiert werden. Als Grundlage für diese Anforderungen können neben unternehmensspezifischen Anforderungen auch die Anforderungen der in diesem Dokument beschriebenen ISA genutzt werden. Diese Richtlinie kann auftragsspezifisch ergänzt werden.
Sicherstellung der Umsetzung durch den Auftragnehmer:
Die Sicherheitsanforderungen sollten z. B. bei Auftragsvergabe, in Briefings (Projektmeetings), mit entsprechenden Dokumenten (z. B. Informationssicherheitsrichtlinie für Dienstleister) oder bei Betreten des Geländes (bei Auftragnehmern, die ihre Leistungen vor Ort erbringen) dem Auftragnehmer bekannt gemacht werden. Die Einhaltung der Informationssicherheitsvorgaben sollte vertraglich festgeschrieben sein. An diesem Punkt sollten, soweit relevant, bereits auch mögliche weitere Unterauftragnehmer des Auftragnehmers berücksichtigt werden. Dies kann durch individuelle Vereinbarungen, wie z. B. allgemeine Einkaufsbedingungen, erfolgen.  In vielen Fällen sichern Lieferanten (z. B. IT-Dienstleister) die Einhaltung von Sicherheitsanforderungen bereits in ihren Standardverträgen zu.
Um die Einhaltung der Anforderungen in geeigneter Weise sicherzustellen, sollten einfache Mechanismen etabliert werden. Dies kann zum Beispiel Folgendes einschließen:
- Die Vorlage von zumindest einer von der Unternehmensleitung bestätigten Selbstauskunft (z. B. ISA) oder einer entsprechenden Bescheinigung/Zertifikat
- Das Recht auf und die Durchführung von unregelmäßigen stichprobenartigen und ereignisbezogenen Überprüfungen.</t>
  </si>
  <si>
    <t xml:space="preserve">Identifizierung von Auftragnehmern und Festlegung des Schutzbedarfs und der Sicherheitsanforderungen:
Entscheidend für diese Einschätzung ist, ob der Auftragnehmer im Rahmen seiner Tätigkeit
1) Zugriff auf Informationen oder Sicherheitszonen des Unternehmens mit hohem Schutzbedarf in Bezug auf Vertraulichkeit erhält; oder
2) relevante Informationen liefert oder verändern kann, bei denen der Schutzbedarf in Bezug auf Integrität hoch ist; oder
3) einen maßgeblichen Einfluss auf Prozesse oder IT-Systeme hat, deren Schutzbedarf in Bezug auf Verfügbarkeit mindestens hoch ist (vergl. interne oder kundenbezogene SLAs).
Typische Auftragnehmer mit hohem Schutzbedarf sind z. B. Reinigungsdienstleister, die eigenständig entsprechende Sicherheitsbereiche säubern, IT-Dienstleister (z. B. Datenbank-Administratoren), Consultants, Agenturen und Unterauftragnehmer (z. B. Werkzeugbauer, denen Projektdaten weitergegeben werden müssen).
Für Auftragnehmer mit hohem Schutzbedarf gelten natürlich die Mindestanforderungen an die Informationssicherheit in Bezug auf das jeweilige Schutzziel. Diese Anforderungen sollten insbesondere durch notwendige allgemeine (siehe z. B. ISA hoher Schutzbedarf) und auftragsspezifische Anforderungen ergänzt werden.
Sicherstellung der Umsetzung durch den Auftragnehmer:
Hier kann als Orientierung die für normalen Schutzbedarf beschriebene Vorgehensweise genutzt werden.
Neben der Verpflichtung zur Umsetzung eines angemessenen Informationssicherheitsniveaus und der Verpflichtung zur Geheimhaltung sollte ein Auditrecht vertraglich festgeschrieben werden oder angemessene Kontrollen (regelmäßige Auditierung des Auftragnehmers) sollten sichergestellt werden. Dies darf auch eine Verpflichtung zur Teilnahme am TISAX beinhalten.
Um die Einhaltung der Anforderungen in geeigneter Weise sicherzustellen, sollten einfache Mechanismen etabliert werden. Dies kann zum Beispiel Folgendes beinhalten:
- Auftragnehmer benötigt TISAX-Label für hohen Schutzbedarf oder gleichwertig (z. B. Zertifikat nach ISO 27001 mit entsprechendem Geltungsbereich)
- Recht auf und Durchführung von regelmäßigen stichprobenartigen und ereignisbezogenen Überprüfungen.
</t>
  </si>
  <si>
    <t>Identifizierung von Auftragnehmern und Festlegung des Schutzbedarfs und der Sicherheitsanforderungen:
Entscheidend für diese Einschätzung ist, ob der Auftragnehmer im Rahmen seiner Tätigkeit
1) Zugriff auf Informationen oder Sicherheitszonen des Unternehmens mit sehr hohem Schutzbedarf in Bezug auf Vertraulichkeit erhält; oder
2) relevante Informationen liefert oder verändern kann, bei denen der Schutzbedarf in Bezug auf Integrität sehr hoch ist; oder
3) einen maßgeblichen Einfluss auf Prozesse oder IT-Systeme hat, deren Schutzbedarf in Bezug auf Verfügbarkeit mindestens sehr hoch ist (vergl. interne oder kundenbezogene SLAs).
Typische Lieferanten mit sehr hohem Schutzbedarf sind IT-Dienstleister (z. B. Domain-Administratoren), Consultants, Agenturen,  Unterauftragnehmer (z. B. CAD-Konstrukteure, denen umfassende Projektdaten mit sehr hohem Schutzbedarf weitergegeben werden müssen) und Prototypenhersteller.
Für Auftragnehmer mit sehr hohem Schutzbedarf gelten natürlich die Mindestanforderungen an die Informationssicherheit in Bezug auf den jeweiligen Schutzbedarf. Diese Anforderungen sollten insbesondere durch notwendige allgemeine (siehe z. B. ISA sehr hoher Schutzbedarf) und auftragsspezifische Anforderungen ergänzt werden. Der Unterschied zum hohen Schutzbedarf ist im Wesentlichen die Anzahl und  Qualität der notwendigen Zusatzanforderungen.
Sicherstellung der Umsetzung durch den Auftragnehmer:
Hier kann zur ersten Orientierung die für hohen Schutzbedarf beschriebene Vorgehensweise genutzt werden.
Neben der Verpflichtung zur Umsetzung eines angemessenen Informationssicherheitsniveaus und der Verpflichtung zur Geheimhaltung sollte ein Auditrecht vertraglich festgeschrieben werden oder angemessene Kontrollen (regelmäßige Auditierung des Auftragnehmers) sollten sichergestellt werden. Dies sollte auch eine Verpflichtung zur Teilnahme am TISAX beinhalten.
Um die Einhaltung der Anforderungen in geeigneter Weise sicherzustellen, sollten einfache Mechanismen etabliert werden. Dies kann zum Beispiel Folgendes beinhalten:
- Auftragnehmer benötigt TISAX-Label für sehr hohen Schutzbedarf
- Recht auf und Durchführung von regelmäßigen und ereignisbezogenen gründlichen Prüfungen (gegebenenfalls ergänzt durch unterstützende Zertifikate).</t>
  </si>
  <si>
    <t>+ Welche Auftragnehmer/Dienstleister erhalten oder verarbeiten schutzbedürftige Daten?
+ Welchen Auftragnehmern/Dienstleistern wird der Zugang zu Sicherheitszonen gewährt? 
+ Sind neben der Geheimhaltungsvereinbarung weitere vertragliche Vereinbarungen in Bezug auf die Informationssicherheit in Kraft?
+ Wie erfolgt die Verifizierung der Einhaltung vertraglicher Vereinbarungen durch den Auftragnehmer/Dienstleister?
+ An welchen Stellen im Unternehmen erfolgen Risikobewertungen in Bezug auf den Einsatz von Auftragnehmern/Dienstleistern?
+ Gibt es eine Informationssicherheitsrichtlinie für Auftragnehmer/Dienstleister?
+ Wie erfolgt der Nachweis der Einhaltung der Richtlinien durch die Auftragnehmer/Dienstleister?
+ Welche Auftragnehmer/Dienstleister wurden/werden überprüft?
+ Wie wird die Überprüfung dokumentiert?
+ Welche Kriterien lösen einen Assessmentprozess aus?
+ Wie erfolgt die Überprüfung der von Auftragnehmern/Dienstleistern erbrachten Leistungen?
+ Werden Netzwerke/IT-Systeme durch Auftragnehmer/Dienstleister betreut?
+ Wie verhindern Sie, dass Auftragnehmer/Dienstleister unbefugt Zugriff auf Informationen mit hohem/sehr hohem Schutzbedarf erhalten können?</t>
  </si>
  <si>
    <t xml:space="preserve">–  Vorlage für eine Geheimhaltungsvereinbarung (NDA, en:  Non-Disclosure Agreement) mit dem Auftragnehmer
– Beispiel für eine unterzeichnete NDA
– Beispiel für eine Risikobewertung (Schwerpunkt: Informationssicherheitsaspekte)
– Informationssicherheitsrichtlinie für Dienstleister/Vertragsklauseln bezüglich Informationssicherheit 
– Prozessbeschreibung B2B-/Lieferantenmanagement (z. B. Lieferantenauswahl, Lieferantenbewertung, Lieferantenqualifizierung)
– Sichtung von Selbstauskünften
– Sichtung von Bescheinigungen/Zertifikaten ausgewählter Lieferanten (z. B. TISAX-Label; Zertifikat nach ISO 27001)
+ Beispiel für eine durchgeführte Lieferantenbewertung (Schwerpunkt auf Informationssicherheitsaspekten)
+ Sichtung von Auditberichten
+ Liste freigegebener Auftragnehmer
+ Sichtung des SLA-Reportings 
</t>
  </si>
  <si>
    <t>6.1.2</t>
  </si>
  <si>
    <t>Inwieweit ist Geheimhaltung beim Austausch von Informationen vertraglich vereinbart?</t>
  </si>
  <si>
    <t>+ Die Anforderungen an die Geheimhaltung sind ermittelt und erfüllt.
+ Anforderungen und Verfahren zum Einsatz von Geheimhaltungsvereinbarungen sind allen Personen bekannt, die schutzbedürftige Informationen weitergeben.
+ Vor der Weitergabe von sensiblen Informationen werden gültige Geheimhaltungsvereinbarungen abgeschlossen.
+ Die Anforderungen und Verfahren für die Anwendung von Geheimhaltungsvereinbarungen und den Umgang mit schutzbedürftigen Informationen werden in regelmäßigen Abständen überprüft.</t>
  </si>
  <si>
    <t>+ Vorlagen für Geheimhaltungsvereinbarungen sind vorhanden und auf rechtliche Anwendbarkeit geprüft.
+ Geheimhaltungsvereinbarungen enthalten die folgenden Angaben:
– beteiligte Personen/beteiligte Organisationen,
– die Art der von der Vereinbarung abgedeckten Informationen, 
– den Gegenstand der Vereinbarung,
– die Gültigkeitsdauer der Vereinbarung,
–  die Verantwortlichkeiten des/der Verpflichteten.
+ Geheimhaltungsvereinbarungen enthalten Bestimmungen zum Umgang mit sensiblen Informationen über das Vertragsverhältnis hinaus.
+ Mögliche Nachweise zur Einhaltung von Vorgaben (z. B. Prüfung durch einen unabhängigen Dritten oder Auditrechte) sind definiert.
+ Ein Prozess, mit dem die Gültigkeitsdauer von befristeten Geheimhaltungsvereinbarungen überwacht und rechtzeitig eine Verlängerung der Geheimhaltungsvereinbarungen angestoßen wird, ist definiert und umgesetzt.</t>
  </si>
  <si>
    <t>ISO 27001:2013: A.13.2.2, A.13.2.4
ISO 27001:2022: A.5.14, A.6.6</t>
  </si>
  <si>
    <t>BSI IT-Grundschutz-Compendium: 
OPS.2.1, OPS.2.2, OPS.3.1, ORP.5, CON.2</t>
  </si>
  <si>
    <t>7</t>
  </si>
  <si>
    <t>Compliance</t>
  </si>
  <si>
    <t>7.1.1</t>
  </si>
  <si>
    <t>Inwieweit wird die Einhaltung regulatorischer und vertraglicher Bestimmungen sichergestellt?</t>
  </si>
  <si>
    <t>Die Nichteinhaltung von gesetzlichen, regulatorischen oder vertraglichen Bestimmungen kann zu Risiken bezüglich der Informationssicherheit von Kunden und der eigenen Organisation führen. Daher ist es entscheidend sicherzustellen, dass diese Bestimmungen bekannt sind und eingehalten werden.</t>
  </si>
  <si>
    <t>+ Gesetzliche, regulatorische und vertragliche Bestimmungen mit Relevanz für die Informationssicherheit (siehe Beispiele) werden in regelmäßigen Abständen ermittelt.
+ Richtlinien bezüglich der Einhaltung der Bestimmungen sind definiert, umgesetzt und an die verantwortlichen Personen kommuniziert.</t>
  </si>
  <si>
    <t>+ Die Integrität von Aufzeichnungen entsprechend den gesetzlichen, regulatorischen, oder vertraglichen Bestimmungen und Geschäftsanforderungen ist berücksichtigt.</t>
  </si>
  <si>
    <t>ISO 27001:2013: A.18.1.1, A.18.1.2, A.18.1.3, A.18.1.5
ISO 27001:2022: A.5.31, A.5.32, A.5.33
NIST CSF 1.1: ID.GV-3, PR.IP-5</t>
  </si>
  <si>
    <t>BSI IT-Grundschutz-Compendium:
ORP.5</t>
  </si>
  <si>
    <t>Einleitung:
Gesetze, Vorschriften wie Normen, Verträge oder selbst speziell gestellte Anforderungen führen zu unterschiedlichen Anforderungen an Prozesse, Infrastruktur, Projekte und/oder Arbeitsabläufe. Einige dieser Anforderungen beziehen sich spezifisch auf die Informationssicherheit. Die Maßnahme hilft daher dabei, die bestehenden Anforderungen zu identifizieren und zu verstehen, und die Handhabung zu regeln, um die Anforderungen zu erfüllen. 
Grund:
Die durch die Nichteinhaltung von Spezifikationen entstehenden Risiken können zu ernsthaften finanziellen und materiellen Schäden führen und auch rufschädigende Folgen im eigenen Unternehmen oder bei Kunden und Geschäftspartnern haben. Falls Anforderungen und Spezifikationen nicht eingehalten oder ermittelt werden, kann dies zum Bruch von Verträgen oder Gesetzen mit entsprechenden Folgen oder Risiken für das Unternehmen und seine Geschäftspartner führen.
Basisinformationen:
Im Allgemeinen betrifft die Maßnahme die Ermittlung und Überwachung der Einhaltung von Anforderungen, die sich aus Gesetzen, Vorschriften und Verträgen sowie selbst auferlegten Anforderungen ergeben. Der Schwerpunkt liegt auf der Relevanz für das ISMS. Hierbei kann es hilfreich sein, zunächst alle maßgeblichen Anforderungen zu identifizieren, regelmäßig zu überprüfen und in einer Art Rechtskataster zu sammeln. Außerdem ist es erforderlich, in Übereinstimmung mit den Anforderungen festzulegen, wie die entsprechenden Bestimmungen zu erfüllen sind und für welche Personengruppe diese Bestimmungen maßgebend sind. Dies kann zum Beispiel im Zusammenhang mit Leitlinien, Maßnahmenplänen oder Arbeitsanweisungen erfolgen, die den entsprechenden verantwortlichen Personen bekannt gemacht wurden.
Falls Anforderungen bezüglich der Integrität von Dokumenten und Aufzeichnungen entstehen, wie z. B. Schutz vor Verlust, Aufbewahrungsfristen oder Zugangsberechtigungen, müssen diese ebenfalls aufgezeichnet und berücksichtigt werden.</t>
  </si>
  <si>
    <t xml:space="preserve">Entsprechende Bestimmungen können beispielsweise im Folgenden enthalten sein:
- Urheberrecht
- Kryptografie
- Copyright
- geistiges Eigentum
- Archivierung
- Informationssicherheitsgesetze
- Datenschutz
- Geschäftsgeheimnisgesetz
- Vertraglich vereinbarte Bestimmungen (AGB, Einkaufbedingungen, Rahmenverträge,  individuelle Verträge)
</t>
  </si>
  <si>
    <t>–  Welche gesetzlichen und regulatorischen Anforderungen sind für Sie relevant, welche Sie in ihrem ISMS berücksichtigen müssen?
–  Welche für Sie maßgebenden vertraglichen Anforderungen müssen Sie in Ihrem ISMS berücksichtigen?
–  Werden diese Anforderungen in einem entsprechenden Rechtsregister verwaltet?
–  Werden die gesetzlichen und regulatorischen Anforderungen in regelmäßigen Abständen überprüft, um sicherzustellen, dass sie auf dem aktuellen Stand sind?
–  Welche Person(en) ist/sind für die gesetzlichen, regulatorischen und vertraglichen Anforderungen und deren Umsetzung und Compliance verantwortlich (Prozesseigner)?
–  Wird Compliance in einem Bericht dokumentiert?
–  Wann und mit welchem Ergebnis wurde dieser Prozess zum letzten Mal auditiert?
Sensibilisierung:
– Wie oft und in welchen Abständen werden Sensibilisierungsmaßnahmen durchgeführt?
–  Was ist der Inhalt der Sensibilisierungsmaßnahmen?
– Wie stellen Sie sicher, dass die Sensibilisierungsmaßnahmen alle Mitarbeiter erreichen?
Geistiges Eigentum:
– Welche vertraglichen Bestimmungen bezüglich des„geistigen Eigentums“ gibt es in den Verträgen mit Unterauftragnehmern? 
– Welche vertraglichen Bestimmungen bezüglich des „geistigen Eigentums“ gibt es in den Mitarbeiterverträgen?
Lizenz:
– Wie handhaben Sie Lizenzen für den internen Gebrauch (Lizenzmanagement)? 
–  Welche Strategie verfolgen Sie hinsichtlich der Nutzung von Lizenzen?
–  Welche Strategie verfolgen Sie hinsichtlich des Herunterladens von Software aus dem Internet?
Open-Source:
– Wie ist die Nutzung von „Open-Source“-Produkten bei der Softwareentwicklung geregelt?
–  Wie werden die Lizenzbedingungen von „Open-Source“-Produkten regelmäßig überprüft und für die Kunden transparent gemacht?
–  Welche vertraglichen Vorschriften gibt es für die Nutzung von „Open-Source“-Produkten durch Unterauftragnehmer?</t>
  </si>
  <si>
    <t>7.1.2</t>
  </si>
  <si>
    <t xml:space="preserve">Inwieweit wird der Schutz von personenbezogenen Daten bei der Umsetzung der Informationssicherheit berücksichtigt? </t>
  </si>
  <si>
    <t>Die Privatsphäre und der Schutz von personenbezogenen Daten werden, sofern zutreffend, entsprechend den Anforderungen von maßgebenden nationalen Gesetzen und Vorschriften bei der Umsetzung der Informationssichersicherheit berücksichtigt.</t>
  </si>
  <si>
    <t>+ Gesetzliche und vertragliche Anforderungen an die Informationssicherheit bezüglich der Verfahren und der Prozesse bei der Verarbeitung von personenbezogenen Daten sind ermittelt.
+ Vorschriften bezüglich der Einhaltung von gesetzlichen und vertraglichen Anforderungen zum Schutz personenbezogener Daten sind definiert und den beauftragten Personen bekannt.
+ Prozesse und Verfahren zum Schutz personenbezogener Daten sind im Informationssicherheitsmanagementsystem berücksichtigt.</t>
  </si>
  <si>
    <t>ISO 27001:2013: A.18.1.4
ISO 27001:2022: A.5.34</t>
  </si>
  <si>
    <t>BSI IT-Grundschutz-Compendium: 
CON.2</t>
  </si>
  <si>
    <t>–  Welche für Sie maßgebenden vertraglichen Anforderungen müssen Sie in Ihrem ISMS berücksichtigen?</t>
  </si>
  <si>
    <t>Zusätzliche Anforderungen
bei als schutzbedürftig klassifizierten Fahrzeugen</t>
  </si>
  <si>
    <t xml:space="preserve">Üblicher Verantwortlicher für die Prozessimplementierung </t>
  </si>
  <si>
    <t>Date of assessment</t>
  </si>
  <si>
    <t>Date of completion</t>
  </si>
  <si>
    <t>Responsible department</t>
  </si>
  <si>
    <t>Contact</t>
  </si>
  <si>
    <t>Spalte4</t>
  </si>
  <si>
    <t>8</t>
  </si>
  <si>
    <t>8.1</t>
  </si>
  <si>
    <t>Physische und umgebungsbezogene Sicherheit</t>
  </si>
  <si>
    <t>Die in diesem Abschnitt beschriebenen Anforderungen gelten für alle Unternehmen, die als schutzbedürftig klassifizierte Fahrzeuge, Komponenten oder Bauteile in ihren eigenen Liegenschaften herstellen, lagern oder zur Nutzung überlassen bekommen.</t>
  </si>
  <si>
    <t>8.1.1</t>
  </si>
  <si>
    <t>Inwieweit ist ein Sicherheitskonzept vorhanden, das Mindestanforderungen zur physischen und umgebungsbezogenen Sicherheit für den Prototypenschutz beschreibt?</t>
  </si>
  <si>
    <t xml:space="preserve">Die erforderlichen Maßnahmen zum Prototypenschutz sind auf Liegenschaften und in Einrichtungen von Lieferanten, Entwicklungspartnern und Dienstleistern anzuwenden und umzusetzen. Ein Sicherheitskonzept ist vom jeweiligen Betreiber zu erstellen. Die Umsetzung und Einhaltung der im Sicherheitskonzept definierten Maßnahmen zur physischen und umgebungsbezogenen Sicherheit sind vom verantwortlichen Betreiber sicherzustellen. </t>
  </si>
  <si>
    <t>+ Ein Sicherheitskonzept unter Berücksichtigung der folgenden Aspekte ist erstellt:
- Stabilität der Außenhaut
 - Sicht- und Einblickschutz
 - Schutz vor unbefugtem Betreten und Kontrolle des Zugangs
 - Einbruch-Überwachung
 - dokumentiertes Besuchermanagement
 - Mandantentrennung.</t>
  </si>
  <si>
    <t>+ Perimetersicherung.</t>
  </si>
  <si>
    <t>Keine</t>
  </si>
  <si>
    <t>8.1.2</t>
  </si>
  <si>
    <t>Inwieweit ist Perimeterschutz vorhanden, der den unberechtigten Zutritt zu geschützten Objekten der Liegenschaften verhindert?</t>
  </si>
  <si>
    <t>Der unberechtigte Zutritt zu Liegenschaften, in denen als schutzbedürftig klassifizierte Fahrzeuge, Komponenten oder Bauteile hergestellt, bearbeitet oder gelagert werden, muss verhindert werden.</t>
  </si>
  <si>
    <t>+ Der unberechtigte Zutritt zu Liegenschaften ist nicht möglich.</t>
  </si>
  <si>
    <t>+ Geeignete Barrieren sind vorhanden wie:
- künstliche Barrieren (Zaunsysteme, Mauern)
  - technische Barrieren (Detektion)
  - natürliche Barrieren (Bewuchs, Vegetation).</t>
  </si>
  <si>
    <t>8.1.3</t>
  </si>
  <si>
    <t>Inwieweit ist die Außenhaut der geschützten Gebäude in einer Form ausgeführt, die das Entfernen oder Öffnen von Außenhautkomponenten mit handelsüblichen Werkzeugen verhindert?</t>
  </si>
  <si>
    <t>Der unberechtigte Zutritt in Gebäude / Sicherheitsbereiche, in denen als schutzbedürftig klassifizierte Fahrzeuge, Komponenten oder Bauteile hergestellt, bearbeitet oder gelagert werden, ist zu verhindern.</t>
  </si>
  <si>
    <t>+ Der unberechtigte Zutritt in Gebäude/ Sicherheitsbereiche ist nicht möglich.</t>
  </si>
  <si>
    <t>+ Massive Bauweise (Mauerwerk, Beton, Stahlbeton oder Spannbeton).
+ Fenster und Türen in der Außenhaut sind in in Übereinstimmung mit RC2 oder höher auszuführen.</t>
  </si>
  <si>
    <t>8.1.4</t>
  </si>
  <si>
    <t>Inwieweit wird der Sicht- und Einblickschutz in definierte Sicherheitsbereiche sichergestellt?</t>
  </si>
  <si>
    <t>Es muss sichergestellt werden, dass der unberechtigte Einblick auf als schutzbedürftig klassifizierte Fahrzeuge, Komponenten oder Bauteile verhindert wird.</t>
  </si>
  <si>
    <t>+ Der unberechtigte Einblick auf Neuentwicklungen mit hohem oder sehr hohem Schutzbedarf ist nicht möglich.</t>
  </si>
  <si>
    <t xml:space="preserve">+ Der Schutz vor Einblick durch relevante Glasflächen ist sichergestellt.
+ Die Einsicht in definierte Sicherheitsbereiche durch offene Türen/Tore/Fenster wird verhindert. </t>
  </si>
  <si>
    <t>+ Die räumliche Situation ist auch geeignet, um als schutzbedürftig klassifizierte Fahrzeuge vor unberechtigtem Einblick zu schützen.</t>
  </si>
  <si>
    <t>8.1.5</t>
  </si>
  <si>
    <t>Inwieweit ist der Schutz vor unbefugtem Betreten in Form einer Zugangskontrolle geregelt?</t>
  </si>
  <si>
    <t>Es muss sichergestellt werden, dass alle Zugänge zu Sicherheitsbereichen, in denen als schutzbedürftig klassifizierte Fahrzeuge, Komponenten oder Bauteile hergestellt, bearbeitet oder gelagert werden, mit angemessenen Maßnahmen vor unbefugtem Zutritt geschützt werden.</t>
  </si>
  <si>
    <t>+ Mindestens eine der folgenden drei Anforderungen muss umgesetzt sein:
– mechanische Schlösser mit dokumentierter Schlüsselvergabe,
– elektronische Zugangssysteme mit dokumentierter Berechtigungsvergabe,
– Personen-Zutrittskontrolle einschließlich Dokumentation.</t>
  </si>
  <si>
    <t>+ Die räumliche Situation ist auch geeignet, um als schutzbedürftig klassifizierte Fahrzeuge vor unberechtigtem Zugriff zu schützen.</t>
  </si>
  <si>
    <t>8.1.6</t>
  </si>
  <si>
    <t>Inwieweit werden die zu sichernden Räumlichkeiten auf Einbruch überwacht?</t>
  </si>
  <si>
    <t>Es muss sichergestellt werden, dass Räumlichkeiten, in denen als schutzbedürftig klassifizierte Fahrzeuge, Komponenten oder Bauteile hergestellt, bearbeitet oder gelagert werden, auf Einbruch überwacht werden. Eine zeitnahe Alarmverfolgung ist sichergestellt.</t>
  </si>
  <si>
    <t>+ Eine Einbruch-Überwachung der zu schützenden Räumlichkeiten ist sichergestellt:
- Es ist eine Einbruchmeldeanlage vorhanden, die DIN EN 50131 entspricht oder VDS-konform ist oder vergleichbar, und mit Alarmverfolgung auf einen zertifizierten Sicherheitsdienst oder eine Leitstelle funktioniert (z. B. nach DIN 77200, VdS 3138),
– oder Bewachung durch einen zertifizierten Sicherheitsdienst rund um die Uhr.
+ Alarmierungspläne sind verfügbar.
+ Eine zeitnahe Alarmverfolgung ist sichergestellt.</t>
  </si>
  <si>
    <t>8.1.7</t>
  </si>
  <si>
    <t>Inwieweit ist ein dokumentiertes Besuchermanagement vorhanden?</t>
  </si>
  <si>
    <t>Schutz vor unberechtigtem Zutritt zu Sicherheitsbereichen, in denen als schutzbedürftig klassifizierte Fahrzeuge, Komponenten oder Bauteile hergestellt, bearbeitet oder gelagert werden, einschließlich einer rückverfolgbaren Dokumentation.</t>
  </si>
  <si>
    <t>+ Anmeldepflicht für alle Besucher.
+ Dokumentierte Verpflichtung zur Geheimhaltung vor dem Zutritt.
+ Veröffentlichung von Sicherheits- und Besucherregelungen.
+ Länderspezifische gesetzliche Bestimmungen zum Datenschutz sind einzuhalten.</t>
  </si>
  <si>
    <t>8.1.8</t>
  </si>
  <si>
    <t>Inwieweit ist eine Mandantentrennung vor Ort gegeben?</t>
  </si>
  <si>
    <t>Um sicherzustellen, dass das auftraggeberspezifische Know-How jederzeit geschützt wird, muss eine klare Trennung von Mandanten sichergestellt werden. Dies beinhaltet insbesondere den Schutz vor unberechtigtem Einblick und Zutritt in Bereiche, in denen als schutzbedürftig klassifizierte Fahrzeuge, Komponenten oder Bauteile bearbeitet oder gelagert werden.</t>
  </si>
  <si>
    <t>+ Es findet eine räumliche Trennung durch personelle oder technische Maßnahmen nach den folgenden Aspekten statt:
– Kunden und/oder
– Projekte,
– wenn keine Trennung vorhanden ist, ist eine explizite Freigabe durch den Kunden erforderlich.</t>
  </si>
  <si>
    <t>+ Die räumliche Situation ist auch geeignet, um eine Mandantentrennung bei als schutzbedürftig klassifizierten Fahrzeugen durchzuführen.</t>
  </si>
  <si>
    <t>8.2</t>
  </si>
  <si>
    <t>Organisatorische Anforderungen</t>
  </si>
  <si>
    <t>Die in diesem Abschnitt beschriebenen Anforderungen gelten für alle Unternehmen, die als schutzbedürftig klassifizierte Fahrzeuge, Komponenten oder Bauteile herstellen oder überlassen bekommen.</t>
  </si>
  <si>
    <t>8.2.1</t>
  </si>
  <si>
    <t>Inwieweit liegen vertragsrechtlich gültige Geheimhaltungsvereinbarungen/ -verpflichtungen vor?</t>
  </si>
  <si>
    <t>Wenn als schutzbedürftig klassifizierte Informationen weitergegeben werden, muss sichergestellt werden, dass externe Organisationen verpflichtet sind, die Anforderungen an die Informationssicherheit zu erfüllen und dass die dafür notwendigen Maßnahmen umgesetzt sind. Die notwendige rechtliche Grundlage für diese Verpflichtung wird durch Geheimhaltungsvereinbarungen geschaffen. Daher muss sichergestellt werden, dass als schutzbedürftig klassifizierte Informationen nur dann weitergegeben werden, wenn eine derartige Geheimhaltungsvereinbarung rechtswirksam abgeschlossen wurde.</t>
  </si>
  <si>
    <t>+ Eine Geheimhaltungsvereinbarung:
+ zwischen Auftragnehmer und Auftraggeber (Firmen-Ebene),
+ von allen Mitarbeitern und Projektbeteiligten (persönliche Verpflichtung).
+ Länderspezifische gesetzliche Bestimmungen zum Datenschutz sind einzuhalten.</t>
  </si>
  <si>
    <t>8.2.2</t>
  </si>
  <si>
    <t>Inwieweit sind Vorgaben für die Beauftragung von Unterauftragnehmern bekannt und erfüllt?</t>
  </si>
  <si>
    <t xml:space="preserve">Bei der Einbindung von Unterauftragnehmern müssen die Mindestanforderungen zum Prototypenschutz eingehalten werden. </t>
  </si>
  <si>
    <t>+ Freigabe durch den ursprünglichen Auftraggeber.
+ Es ist eine vertragsrechtlich gültige Geheimhaltungsvereinbarung vorhanden:
+ zwischen Auftragnehmer und Unterauftragnehmer (Firmen-Ebene),
+ von allen Mitarbeitern und Projektbeteiligten des Unterauftragnehmers (persönliche Verpflichtung).
+ Sicherstellung der Einhaltung der Sicherheitsvorgaben des eigentlichen Kunden (Nachweis wird eingeholt).
+ Ein Nachweis der Einhaltung der Mindestanforderungen zum Prototypenschutz des Unterauftragnehmers (z. B. Zertifikat, Bescheinigung) liegt vor.</t>
  </si>
  <si>
    <t>8.2.3</t>
  </si>
  <si>
    <t>Inwieweit werden Mitarbeiter und Projektbeteiligte bezüglich des Umgangs mit Prototypen nachweislich geschult und sensibilisiert?</t>
  </si>
  <si>
    <t xml:space="preserve">Durch Schulungen/Sensibilisierungs-Seminare zum Prototypenschutz müssen die Mitarbeiter die notwendigen Kenntnisse und Kompetenzen für sicherheitsbewusstes Verhalten im Umgang mit als schutzbedürftig klassifizierten Fahrzeugen, Komponenten und Bauteilen erwerben. </t>
  </si>
  <si>
    <t>+ Sicherstellung der Durchführung von Schulungen/Sensibilisierungsprogrammen durch die Leitung.
+ Schulung von MItarbeitern und Projektbeteiligten im Umgang mit Prototypen bei Projekteinstieg.
+ Regelmäßige (mindestens einmal jährliche) Schulung von Mitarbeitern bezüglich des Umgangs mit Prototypen.
+ Sicherstellung der Kenntnisse von Mitarbeitern und Projektbeteiligten hinsichtlich des jeweiligen Schutzbedarfs und der resultierenden Maßnahmen im Unternehmen.
+ Verpflichtende Teilnahme jedes Mitarbeiters und Projektbeteiligten an den Schulungen und Sensibilisierungsmaßnahmen.
+ Die erfolgten Durchführungen sind zu dokumentieren. 
+ Das Schulungskonzept für den Prototypenschutz ist fester Bestandteil des allgemeinen Schulungskonzepts (siehe auch Kontrollfrage 2.1.3 Informationssicherheit).</t>
  </si>
  <si>
    <t>8.2.4</t>
  </si>
  <si>
    <t>Inwieweit sind die Sicherheitseinstufungen des Projekts und die daraus resultierenden Maßnahmen zur Absicherung bekannt?</t>
  </si>
  <si>
    <t>Es muss sichergestellt sein, dass jedem Projektbeteiligtem die Sicherheitseinstufung und die Sicherheitsvorgaben je nach Projektfortschritt bekannt sind und eingehalten werden.</t>
  </si>
  <si>
    <t>+ Sicherstellung, dass jedem Projektbeteiligtem die Sicherheitseinstufung und die Sicherheitsvorgaben je nach Projektfortschritt bekannt gemacht sind.
+ Berücksichtigung von Stufenplänen, Maßnahmen zur Geheimhaltung und Tarnung, Entwicklungsrichtlinien.
+ Die Anforderungen werden als Anforderung für die Informationssicherheit des Projektes berücksichtigt (siehe Maßnahmen 1.2.3 und 7.1.1 Informationssicherheit).</t>
  </si>
  <si>
    <t>8.2.5</t>
  </si>
  <si>
    <t>Inwieweit ist ein Prozess zur Zutrittsvergabe in Sicherheitsbereiche definiert?</t>
  </si>
  <si>
    <t>Es ist ein Prozess zum Schutz vor unberechtigtem Zutritt in Sicherheitsbereiche, in denen als schutzbedürftig klassifizierte Fahrzeuge, Komponenten oder Bauteile hergestellt, bearbeitet oder gelagert werden, definiert.</t>
  </si>
  <si>
    <t>+ Verantwortlichkeiten für die Zutrittsvergabe sind eindeutig geregelt und dokumentiert.
+ Ein Prozess bei Neuvergaben, Änderungen und Löschungen von Zutrittsberechtigungen ist vorhanden.
+ Verhaltensregeln bei Verlust/Diebstahl von Schließmitteln.</t>
  </si>
  <si>
    <t>8.2.6</t>
  </si>
  <si>
    <t>Inwieweit sind Regelungen zur Bildaufzeichnung und zum Umgang mit erstelltem Bildmaterial vorhanden?</t>
  </si>
  <si>
    <t>Regelungen zur Bildaufzeichnung von als schutzbedürftig klassifizierten Fahrzeugen, Komponenten oder Bauteilen sind zu definieren, um eine unberechtigte Erstellung oder Weitergabe von derartigem Bildmaterial zu verhindern.</t>
  </si>
  <si>
    <t>+ Genehmigungsverfahren zur Bildaufzeichnung.
+ Festlegung für die Klassifizierung/Einstufung von Bildmaterial.
+ Sichere Lagerung/Speicherung von Bildmaterial.
+ Sichere Löschung/Entsorgung von nicht mehr benötigtem Bildmaterial.
+ Abgesicherte(r) Weitergabe/Versand von Bildmaterial nur an Empfangsberechtigte.</t>
  </si>
  <si>
    <t>8.2.7</t>
  </si>
  <si>
    <t>Inwieweit ist ein Prozess für das Mitführen und die Nutzung von mobilen Video- und Fotogeräten in definierten Sicherheitsbereichen etabliert?</t>
  </si>
  <si>
    <t>Ein Prozess für das Mitführen und die Nutzung von mobilen Video- und Fotogereäten in Sicherheitsbereichen, in denen als schutzbedürftig klassifizierte Fahrzeuge, Komponenten oder Bauteile hergestellt, bearbeitet oder gelagert werden, ist definiert. Die unberechtigte Erstellung oder Weitergabe von Bildmaterial ist zu verhindern.</t>
  </si>
  <si>
    <t>+ Festlegung für das Mitführen (z. B. mit / ohne Versiegelung, usw.).
+ Festlegung für die Nutzung (z. B. Telefonieren, Fotografieren, usw.).</t>
  </si>
  <si>
    <t>8.3</t>
  </si>
  <si>
    <t>Umgang mit Fahrzeugen, Komponenten und Bauteilen</t>
  </si>
  <si>
    <t>8.3.1</t>
  </si>
  <si>
    <t>Inwieweit werden Transporte von als schutzbedürftig klassifizierten Fahrzeugen, Komponenten oder Bauteilen nach den Vorgaben des Auftraggebers abgewickelt?</t>
  </si>
  <si>
    <t>Als schutzbedürftig klassifizierte Fahrzeuge, Komponenten und Bauteile sind auf dem Transportweg vor unberechtigter Einsichtnahme, unberechtigter Bildaufzeichnung und Zugriff zu schützen.</t>
  </si>
  <si>
    <t>+ Es ist ein Prozess zur Einholung von auftraggeberspezifischen Anforderungen für den Transport von als schutzbedürftig klassifizierten Fahrzeugen, Komponenten und Bauteilen beschrieben und implementiert. 
+ Die vom Auftraggeber definierten Sicherheitsvorgaben sind bekannt und werden eingehalten.
+ Die vom Auftraggeber speziell freigegebenen Logistik-/Transportunternehmen werden verwendet.
+ Es ist ein Prozess zur Meldung aller sicherheitsrelevanten Ereignisse an den Auftraggeber beschrieben und implementiert.</t>
  </si>
  <si>
    <t>8.3.2</t>
  </si>
  <si>
    <t>Inwieweit ist sichergestellt, dass als schutzbedürftig klassifizierte Fahrzeuge, Komponenten und Bauteile den Vorgaben des Auftraggebers entsprechend abgestellt/gelagert werden?</t>
  </si>
  <si>
    <t>Als schutzbedürftig klassifizierte Fahrzeuge, Komponenten und Bauteile sind während des Abstellen/ der Lagerung vor unberechtigter Einsichtnahme, unberechtigtem Fotografieren und Zugriff zu schützen.</t>
  </si>
  <si>
    <t>+ Die vom Auftraggeber spezifizierten Vorgaben zum Abstellen/Lagern sind nachweislich bekannt und werden eingehalten.</t>
  </si>
  <si>
    <t>8.4</t>
  </si>
  <si>
    <t>Anforderungen für Versuchsfahrzeuge</t>
  </si>
  <si>
    <t>Es ist ein Prozess zur Einholung von auftraggeberspezifischen Anforderungen zum Umgang mit als schutzbedürftig klassifizierten Versuchsfahrzeugen beschrieben und implementiert. Die in diesem Kapitel beschriebenen Anforderungen sind für Komponenten und Bauteile nicht relevant. 
Bei der Nutzung von eigenen Liegenschaften sind die Maßnahmen in den Abschnitten 8.1, 8.2 und 8.3 ebenfalls zu verifizieren. Sofern keine eigenen Liegenschaften genutzt werden, müssen lediglich die Anforderungen der Abschnitte 8.2 und 8.3 erfüllt werden.</t>
  </si>
  <si>
    <t>8.4.1</t>
  </si>
  <si>
    <t>Inwieweit werden die vorgegebenen Regelungen zur Tarnung von den Projektbeteiligten umgesetzt?</t>
  </si>
  <si>
    <t xml:space="preserve">Es muss sichergestellt sein, dass jedem Projektbeteiligtem die Regelungen zur Tarnung bekannt sind und eingehalten werden, um einen angemessenen Sichtschutz auf Versuchssfahrzeuge sicherzustellen. </t>
  </si>
  <si>
    <t>+ Die Anforderungen an die Nutzung der jeweiligen Tarnung sind den Projektbeteiligten bekannt.
+ Alle Veränderungen an der Tarnung erfolgen nach dokumentierter Abstimmung mit dem Auftraggeber.
+ Es ist ein Prozess zur unverzüglichen Meldung von Beschädigungen an der Tarnung beschrieben und implementiert.</t>
  </si>
  <si>
    <t>8.4.2</t>
  </si>
  <si>
    <t>Inwieweit werden Maßnahmen für den Schutz von freigegebenem Test- und Erprobungsgelände eingehalten/umgesetzt?</t>
  </si>
  <si>
    <t xml:space="preserve">Zur Aufrechterhaltung eines störungsfreien und abgesicherten Versuchsbetriebs auf Test- und Erprobungsgelände sind die jeweils vom Auftraggeber definierten Schutzmaßnahmen einzuhalten. </t>
  </si>
  <si>
    <t>+ Es ist ein Prozess zur Einholung von auftraggeberspezifischen Anforderungen für die Nutzung von als schutzbedürftig klassifizierten Versuchsfahrzeugen auf Test- und Erprobungsgelände beschrieben und implementiert. 
+ Die folgenden Aspekte müssen Nutzern von Test- und Erprobungsgelände bekannt sein:
– eine aktuelle Liste der vom Auftraggeber freigegebenen Test- und Erprobungsgelände
– Verhaltensregeln zur Sicherstellung eines ungestörten Versuchsbetriebs
– vom Auftraggeber definierte Schutzmaßnahmen. Diese werden umgesetzt.</t>
  </si>
  <si>
    <t>8.4.3</t>
  </si>
  <si>
    <t>Inwieweit werden die Schutzmaßnahmen für freigegebene Test- und Erprobungsfahrten in der Öffentlichkeit eingehalten/umgesetzt?</t>
  </si>
  <si>
    <t>Es ist sicherzustellen, dass die jeweiligen Vorgaben des Auftraggebers für den Betrieb von als schutzbedürftig klassifizierten Versuchssfahrzeugen auf öffentlichen Straßen bekannt sind und eingehalten werden.</t>
  </si>
  <si>
    <t>+ Es ist ein Prozess zur Einholung von auftraggeberspezifischen Anforderungen für den Betrieb von als schutzbedürftig klassifizierten Versuchsfahrzeugen auf öffentlichen Straßen beschrieben und implementiert.
+ Vom Auftraggeber definierte Schutzmaßnahmen sind bekannt und werden eingehalten.
+ Die Verhaltensregeln bei besonderen Vorfällen (z. B. Panne, Unfall, Diebstahl...) sind bekannt und werden eingehalten.</t>
  </si>
  <si>
    <t>8.5</t>
  </si>
  <si>
    <t>Anforderungen für Veranstaltungen und Shootings</t>
  </si>
  <si>
    <t>Auftraggeberspezifische Sicherheitsvorgaben für Veranstaltungen und Shootings mit als schutzbedürftig klassifizierten Fahrzeugen, Komponenten oder Bauteilen sind allen Projektbeteiligten bekannt. Dies ist von allen Unternehmen nachzuweisen, die mit der Planung, Vorbereitung oder Durchführung von Veranstaltungen oder Shootings beauftragt sind.
Bei der Nutzung von eigenen Liegenschaften sind die Maßnahmen in den Abschnitten 8.1, 8.2 und 8.3 ebenfalls zu verifizieren. Sofern keine eigenen Liegenschaften genutzt werden, müssen lediglich die Anforderungen der Abschnitte 8.2 und 8.3 erfüllt werden.</t>
  </si>
  <si>
    <t>8.5.1</t>
  </si>
  <si>
    <t>Inwieweit sind die Sicherheitsvorgaben für Ausstellungen und Veranstaltungen mit als schutzbedürftig klassifizierten Fahrzeugen, Komponenten oder Bauteilen bekannt?</t>
  </si>
  <si>
    <t>Es ist sicherzustellen, dass die jeweiligen Sicherheitsvorgaben des Auftraggebers für Ausstellungen und Veranstaltungen mit als schutzbedürftig klassifizierten Fahrzeugen, Komponenten oder Bauteilen bekannt sind.</t>
  </si>
  <si>
    <t>+ Es ist ein Prozess zur Einholung von auftraggeberspezifischen Anforderungen für Ausstellungen und Veranstaltungen mit als schutzbedürftig klassifizierten Fahrzeugen, Komponenten oder Bauteilen beschrieben und implementiert.
+ Erstellte und vom Auftraggeber freigegebene Sicherheitskonzepte (organisatorisch, technisch, personalbezogen).
+ Verhaltensregeln bei besonderen Vorfällen.</t>
  </si>
  <si>
    <t>8.5.2</t>
  </si>
  <si>
    <t>Inwieweit sind die Schutzmaßnahmen für Film- und Fotoshootings mit als schutzbedürftig klassifizierten Fahrzeugen, Komponenten oder Bauteilen bekannt?</t>
  </si>
  <si>
    <t>Es ist sicherzustellen, dass die jeweiligen Sicherheitsvorgaben des Auftraggebers für Film- und Fotoshootings mit als schutzbedürftig klassifizierten Fahrzeugen, Komponenten oder Bauteilen bekannt sind.</t>
  </si>
  <si>
    <t xml:space="preserve">+ Es ist ein Prozess zur Einholung von auftraggeberspezifischen Anforderungen für Film- und Fotoshootings mit als schutzbedürftig klassifizierten Fahrzeugen, Komponenten oder Bauteilen beschrieben und implementiert.
+ Nachweis über die Freigabe der voraussichtlich genutzten Örtlichkeiten.
+ Erstellte und vom Auftraggeber freigegebene Sicherheitskonzepte (organisatorisch, technisch, personelbezogen).
+ Verhaltensregeln bei besonderen Vorfällen. </t>
  </si>
  <si>
    <t>Bewertung</t>
  </si>
  <si>
    <t>Description of implementation</t>
  </si>
  <si>
    <t>Reference Documentation</t>
  </si>
  <si>
    <t>Findings/test result</t>
  </si>
  <si>
    <t>Anforderungen
(muss)</t>
  </si>
  <si>
    <t>Hilfestellung:
Beispiele „sehr hoher Schutzbedarf“</t>
  </si>
  <si>
    <t>header</t>
  </si>
  <si>
    <t>Data Protection Policies and Organization</t>
  </si>
  <si>
    <t xml:space="preserve">Anwendungsbereich: Dieser Fragebogen ergänzt den TISAX-Fragebogen der Informationssicherheit um den Datenschutz. Um eine wirksame TISAX-Zertifizierung im Datenschutz zu bekommen, ist der Fragebogen der Informationssicherheit zwingend mit abzuprüfen. </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</si>
  <si>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</si>
  <si>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9.1</t>
  </si>
  <si>
    <t>Data Protection Policies</t>
  </si>
  <si>
    <t>9.1.1</t>
  </si>
  <si>
    <t>Inwieweit sind Richtlinien zum Datenschutz vorhanden?</t>
  </si>
  <si>
    <t>Die Organisation benötigt mindestens eine Richtlinie zum Datenschutz. Diese spiegelt die Wichtigkeit und Bedeutung des Datenschutzes wider und ist an die Organisation angepasst. Weitere Richtlinien können je nach Organisationsgröße und -struktur sinnvoll sein.</t>
  </si>
  <si>
    <t xml:space="preserve">+ Eine Richtlinie ist erstellt, wird regelmäßig aktualisiert und von der Organisationsleitung freigegeben.
</t>
  </si>
  <si>
    <t>9.2</t>
  </si>
  <si>
    <t>Organization of Data Protection</t>
  </si>
  <si>
    <t>Inwieweit sind die Verantwortlichkeiten für Datenschutz organisiert?</t>
  </si>
  <si>
    <t>Ein erfolgreicher Datenschutz benötigt klare Verantwortlichkeiten in der Organisation.</t>
  </si>
  <si>
    <t>+ Bestellung eines Datenschutzbeauftragten, sofern gesetzlich erforderlich, Art. 37 DSGVO
 - Festlegung, ob freiwillige oder verpflichtende Bestellung eines Datenschutzbeauftragten
 - sonst Bestimmung einer Datenschutzfunktion oder Vergleichbarem
+ Veröffentlichung der Kontaktdaten (z.B. im Internet)
+ Eingliederung in die Unternehmensstruktur
+ Ausübung der Kontrollpflichten aus Art. 39 Abs. 1 lit. b) DSGVO und entsprechende Dokumentation
+ Dokumentation des datenschutzrechtlichen Status und Bericht an die höchste Managementebene
+ Ausstattung mit ausreichenden Kapazitäten und Ressourcen   
 - Festlegung, ob hauptamtliche oder nebenamtliche Datenschutzfunktion
 - hinreichende fachliche Qualifikation
 - regelmäßige fachliche Fortbildungen
 - Zugang zu Fachliteratur
 - Unterstützung des Datenschutzbeauftragten durch Datenschutzkoordinatoren in den Unternehmensbereichen, abhängig von der Unternehmensgröße (z.B. Marketing, Vertrieb, Personal, Logistik, Entwicklung etc.)</t>
  </si>
  <si>
    <t>9.3</t>
  </si>
  <si>
    <t>Verarbeitungsverzeichnis</t>
  </si>
  <si>
    <t>9.3.1</t>
  </si>
  <si>
    <t xml:space="preserve">Inwieweit werden Verarbeitungen identifiziert und erfasst? </t>
  </si>
  <si>
    <t xml:space="preserve">Das Unternehmen erfüllt seine Rechenschafts- und Transparenzpflicht und schafft sich so eine Übersicht über die jeweiligen Datenverarbeitungen. </t>
  </si>
  <si>
    <t>+ Sofern gesetzlich erforderlich, wird ein Verzeichnis von Verarbeitungstätigkeiten gem. Art. 30 Abs. 1 und/oder Abs. 2 DSGVO (in letzterem Fall nur auftragsgegenständliche Informationen, ausdrücklich nicht andere Informationen/Angaben zu internen Verarbeitungen) geführt.
- Hinweis: für die Verarbeitung erforderliche technische und organisatorische Maßnahmen werden mit dem Fragebogen zur Informationssicherheit abgeprüft
- Es existiert eine Prozessbeschreibung/Ablaufbeschreibung mit definierten Zuständigkeiten.</t>
  </si>
  <si>
    <t>Es brauchen nicht alle Informationswerte einzeln aufgelistet zu werden, sondern es können ebenso Kategorien gebildet werden (z. B. Stammdaten der Mitarbeiter - verantwortliche Stelle: Persoanlabteilung).</t>
  </si>
  <si>
    <t>9.4</t>
  </si>
  <si>
    <t>Datenschutzfolgenabschätzung</t>
  </si>
  <si>
    <t>9.4.1</t>
  </si>
  <si>
    <t>Inwieweit wird der Umgang mit risikoreichen Verarbeitungen sichergestellt (Datenschutzfolgenabschätzung)?</t>
  </si>
  <si>
    <t xml:space="preserve">Der Umgang mit risikoreichen Verarbeitungen wird in Zusammenarbeit mit dem Dienstleister mit entsprechenden Maßnahmen abgesichert, um Risiken für die Rechte und Freiheiten der Betroffenen zu identifizieren und ggf. zu reduzieren. </t>
  </si>
  <si>
    <t xml:space="preserve">+ Verarbeitungen, welche eine Datenschutzfolgenabschätzung benötigen, sind bekannt.
+ Datenschutzfolgenabschätzungen werden durchgeführt.
 -  Verantwortlichkeiten/Aufgaben und Unterstützungsmöglichkeiten im Rahmen von Datenschutzfolgenabschätzungen sind festgelegt und bekannt.
</t>
  </si>
  <si>
    <t>9.5</t>
  </si>
  <si>
    <t>Datenübermittlungen</t>
  </si>
  <si>
    <t>9.5.1</t>
  </si>
  <si>
    <t>Inwieweit ist die Übermittlung von Daten gemanagt?</t>
  </si>
  <si>
    <t xml:space="preserve">Das Unternehmen kennt und sichert Datenübermittlungen ab. </t>
  </si>
  <si>
    <t>+ Für die Übermittlung von Daten liegen entsprechende Prozesse und Arbeitsabläufe vor.
 - z.B. gültige Verträge iSd Art. 28 DSGVO, geeignete Transferinstrumente (z.B. Standardvertragsklauseln, Transfer Impact Assessments, Angemessenheitsbeschlüsse)
 - Sicherstellung der Zustimmung bzw. des Widerspruchrechts des Verantwortlichen bei Unterbeauftragungen</t>
  </si>
  <si>
    <t>9.5.2</t>
  </si>
  <si>
    <t>Inwieweit werden vertragliche Vereinbarungen an Auftragnehmer und Kooperationspartner weitergegeben und deren Einhaltung überprüft?</t>
  </si>
  <si>
    <t xml:space="preserve">Das Unternehmen kennt und sichert Datenübermittlungen an Unterauftragnehmer ab. </t>
  </si>
  <si>
    <t>+ Mit Auftraggebern vereinbarte vertragliche Vereinbarungen werden, soweit zutreffend, an Auftragnehmer und Kooperationspartner (Unterauftragsverarbeiter) weitergegeben.
+ Eine Überprüfung der Einhaltung vertraglicher Vereinbarungen findet statt.
- Aktuelle Kontaktdaten der Ansprechpartner beim Unterauftragnehmer sind verfügbar, werden eingeleitet und verfolgt.</t>
  </si>
  <si>
    <t>9.5.3</t>
  </si>
  <si>
    <t>Inwieweit werden Datenübermittlungen an Drittländer gemanagt?</t>
  </si>
  <si>
    <t xml:space="preserve">Das Unternehmen kennt und sichert Datenübermittlungen in Drittländer ab. </t>
  </si>
  <si>
    <t>+ Übermittlungen an Drittländer sind bekannt und werden systematisch erfasst.
 - z.B. durch entsprechende Dokumentationen im Verarbeitungsverzeichnis
+ Geeignete Garantien (Kapitel V DSGVO, Berücksichtigungen von Entscheidungen des EuGH zum internationalen Datentransfer, Transfer Impact Assessment bei Relevanz, insbes. bei Rolle als Datenexporteur) liegen für die Datenübermittlungen vor,.
+ Bei Datenübermittlingen an Drittstaaten wird geprüft, ob die Zustimmung des Verantwortlichen zu jeder Übermittlung an Drittländer einzuholen ist.</t>
  </si>
  <si>
    <t>9.6</t>
  </si>
  <si>
    <t>Umgang mit Anfragen und Vorfällen</t>
  </si>
  <si>
    <t>9.6.1</t>
  </si>
  <si>
    <t>Inwieweit werden Betroffenenanfragen verarbeitet?</t>
  </si>
  <si>
    <t>Das Ziel ist die Sicherstellung einer fristgerechten Bearbeitung und Erfüllung von Betroffenenanfragen, um die gesetzlich zugesicherten Betroffenenrechte zu wahren.</t>
  </si>
  <si>
    <t>+ Betroffenenanfragen werden fristgerecht bearbeitet.
- Es sind Verfahren vorhanden, um den Verantwortlichen bei der Beantwortung von Betroffenenanfragen zu unterstützen.
- Mitarbeiter werden dahingehend geschult, dass sie bei einer eingehenden Betroffenenanfrage unverzüglich den jeweiligen Verantwortlichen kontaktieren und das weitere Vorgehen mit diesem abstimmen müssen.</t>
  </si>
  <si>
    <t>9.6.2</t>
  </si>
  <si>
    <t>Inwieweit werden Datenschutzvorfälle verarbeitet?</t>
  </si>
  <si>
    <t>Das Ziel der Bearbeitung von Datenschutzvorfällen soll sicherstellen, dass ein möglicher Schaden für die Betroffenen begrenzt und ein wiederholtes Eintreten verhindet wird. Zudem muss die gesetzlich erforderliche Dokumentation und ggf. fristgerechte Meldung an die Aufsichtsbehörde sichergestellt sein.</t>
  </si>
  <si>
    <t>+ Datenschutzvorfälle (z.B. unberechtigter Zugriff auf personenbezogene Daten) werden fristgerecht bearbeitet.
+ Die Maßnahmen aus 1.6.1 des Fragebogens Informationssicherheit berücksichtigen auch Datenschutzvorfälle oder alternativ besteht ein Notfallplan für Vorgehen im Datenschutzvorfall.
+ Zusätzlich sind Verfahren zur Sicherstellung der nachfolgenden Aspekte etabliert und dokumentiert:
 - unverzügliche Meldung an den jeweiligen Verantwortlichen, soweit sein Auftrag betroffen ist
 - Dokumentation der Prozesse
 - Schulung der Mitarbeiter zu den definierten Maßnahmen/Prozessen
 - Unterstützung des jeweils Verantwortlichen  bei der Bearbeitung von Datenschutzvorfällen</t>
  </si>
  <si>
    <t>9.7</t>
  </si>
  <si>
    <t>9.9</t>
  </si>
  <si>
    <t>9.10</t>
  </si>
  <si>
    <t>9.11</t>
  </si>
  <si>
    <t>Human Ressources</t>
  </si>
  <si>
    <t>9.7.1</t>
  </si>
  <si>
    <t>Inwieweit werden Mitarbeiter auf  Vertraulichkeit verpflichtet?</t>
  </si>
  <si>
    <t>Für Organisationen gelten Gesetze, Vorschriften und interne Richtlinien. Für die Beschäftigung (Einstellung/Durchführung/Beendigung) ist es wichtig, dass sich Mitarbeiter zur Einhaltung der Richtlinien verpflichten.</t>
  </si>
  <si>
    <t>+ Mitarbeiter, zu deren Aufgabe die Verarbeitung personenbezogener Daten gehört, werden in dokumentierter Form zur Vertraulichkeit (auch über die Dauer des Arbeitsverhältnisses hinaus) und auf die Einhaltung der geltenden Datenschutzgesetze verpflichtet.</t>
  </si>
  <si>
    <t>9.7.2</t>
  </si>
  <si>
    <t>Inwieweit werden Mitarbeiter zum Datenschutz geschult?</t>
  </si>
  <si>
    <t xml:space="preserve">Wenn die Anforderungen und die Risiken des Datenschutzes bei den Mitarbeitern nicht bekannt sind, besteht das Risiko, dass sich Mitarbeiter falsch verhalten und damit der Organisation ein Schaden entsteht. Daher ist es wichtig, dass Datenschutzes als selbstverständlicher Teil ihrer Tätigkeit verinnerlicht ist und gelebt wird. </t>
  </si>
  <si>
    <t>+ Mitarbeiter sind geschult und sensibilisiert.
- Abstufung des Umfangs, der Häufigkeit und der Inhalte der Schulung nach Schutzbedarf der Daten
- Mitarbeiterinnen und Mitarbeiter in kritischen Bereichen (z.B. IT Administratoren) werden spezifisch auf ihre Tätigkeit ausgerichtet  unterwiesen und geschult (z.B. spezifische Schulungen oder Handlungsanweisung, Kurzvideos, etc.).</t>
  </si>
  <si>
    <t>9.8</t>
  </si>
  <si>
    <t>Weisungen</t>
  </si>
  <si>
    <t>9.8.1</t>
  </si>
  <si>
    <t>Inwieweit ist der Umgang mit Weisungen in Auftragsverarbeitungsverhältnissen gemanaget?</t>
  </si>
  <si>
    <t>Durch den geordneten und definierten Umgang mit Weisungen hinsichtlich der auftragsgegenständlichen Verarbeitung des Verantwortlichen soll sichergestellt werden, dass die Aufgaben des Auftragsverarbeiters erfüllt werden sowie dass der Auftragsverarbeiter die vorgesehenen und vertraglich vereinbarten Pflichten erfüllt (insbesondere auch zur Feststellung einer ggf. vorliegenden Überschreitung des vertraglich vereinbarten Rahmens).</t>
  </si>
  <si>
    <t>+ Der Umgang mit Weisungen hinsichtlich der auftragsgegenständlichen Verarbeitung des Verantwortlichen ist gewährleistet.
+ Es sind Verfahren und Maßnahmen vorhanden, welche sicherstellen, dass:
 - Weisungen dokumentiert sind
 - Weisungen umgesetzt werden können (z.B. Verfahren für das Berichtigen, Löschen, …)
 - Daten nach Auftraggeber und konkretem Auftrag getrennt sind</t>
  </si>
  <si>
    <t>pet</t>
  </si>
  <si>
    <t>Firma:</t>
  </si>
  <si>
    <t>Scope-ID:</t>
  </si>
  <si>
    <t>Datum:</t>
  </si>
  <si>
    <t>Ergebnis mit Kürzung auf Zielreifegrad:</t>
  </si>
  <si>
    <t>Höchstes erreichbares Ergebnis:</t>
  </si>
  <si>
    <t>Ergebnis je Kapitel (ohne Kürzung):</t>
  </si>
  <si>
    <t>Ergebnis je Unter-Kapitel (ohne Kürzung):</t>
  </si>
  <si>
    <t>Information Security Assessment
Ergebnisse</t>
  </si>
  <si>
    <t>Details:</t>
  </si>
  <si>
    <t>Nr.</t>
  </si>
  <si>
    <t>Thema</t>
  </si>
  <si>
    <t>Ziel-Reifegrad</t>
  </si>
  <si>
    <t>Ergebnis</t>
  </si>
  <si>
    <t>Ergebnis gekürzt</t>
  </si>
  <si>
    <t>Zielreifegrad Je Kapitel</t>
  </si>
  <si>
    <t>Wert je Kapitel</t>
  </si>
  <si>
    <t>1 Richtlinien und Organisation der Informationssicherheit</t>
  </si>
  <si>
    <t>2 Personal</t>
  </si>
  <si>
    <t xml:space="preserve">3 Physische Sicherheit </t>
  </si>
  <si>
    <t>4 Identitäts- und Zugriffsverwaltung</t>
  </si>
  <si>
    <t>5 IT-Sicherheit/Cybersicherheit</t>
  </si>
  <si>
    <t>6 Lieferantenbeziehungen</t>
  </si>
  <si>
    <t>7 Compliance</t>
  </si>
  <si>
    <t>8 Prototypenschutz (na)</t>
  </si>
  <si>
    <t>1.1 Richtlinien zur Informationssicherheit</t>
  </si>
  <si>
    <t>1.2 Organisation der Informationssicherheit</t>
  </si>
  <si>
    <t>1.3. Asset-Management</t>
  </si>
  <si>
    <t>1.4. Risikomanagement für Informationssicherheit</t>
  </si>
  <si>
    <t>1.5 Assessments</t>
  </si>
  <si>
    <t>1.6 Vorfall- und Krisenmanagement</t>
  </si>
  <si>
    <t>2.1 Personal</t>
  </si>
  <si>
    <t>3.1 Physische Sicherheit und Geschäftskontinuität</t>
  </si>
  <si>
    <t>4.1 Identitätsverwaltung</t>
  </si>
  <si>
    <t>4.2 Zugriffsverwaltung</t>
  </si>
  <si>
    <t>5.1 Kryptografie</t>
  </si>
  <si>
    <t>5.2 Operations Security</t>
  </si>
  <si>
    <t>5.3 Systemanschaffung, Anforderungsmanagement und Entwicklung</t>
  </si>
  <si>
    <t>6.1 Lieferantenbeziehungen</t>
  </si>
  <si>
    <t>7.1 Compliance</t>
  </si>
  <si>
    <t>8.1 Prototypenschutz – Physische und umgebungsbezogene Sicherheit (na)</t>
  </si>
  <si>
    <t>8.2 Prototypenschutz – Organisatorische Anforderungen (na)</t>
  </si>
  <si>
    <t>8.3 Prototypenschutz – Umgang mit Fahrzeugen, Komponenten und Bauteilen</t>
  </si>
  <si>
    <t>8.4 Prototypenschutz – Anforderungen für Versuchsfahrzeuge (na)</t>
  </si>
  <si>
    <t>8.5 Prototypenschutz – Anforderungen für Veranstaltungen und Shootings</t>
  </si>
  <si>
    <t>Methode:</t>
  </si>
  <si>
    <t>- Vergleich der 41 wichtigsten Sicherheits-Themen</t>
  </si>
  <si>
    <t>- basierend auf Maßnahmen nach ISO 27001</t>
  </si>
  <si>
    <t>- beurteilt nach SPICE ISO 15504</t>
  </si>
  <si>
    <t>Information Security Assessment
Ergebnisse - Prototypenschutz</t>
  </si>
  <si>
    <t>Sicherheitskonzept</t>
  </si>
  <si>
    <t>Perimetersicherung</t>
  </si>
  <si>
    <t>Stabilität der Außenhaut</t>
  </si>
  <si>
    <t>Sicht- und Einblickschutz</t>
  </si>
  <si>
    <t>Schutz vor unbefugtem Betreten und Zugangskontrolle</t>
  </si>
  <si>
    <t>Einbruch-Überwachung</t>
  </si>
  <si>
    <t>Besuchermanagement</t>
  </si>
  <si>
    <t>Mandantentrennung</t>
  </si>
  <si>
    <t>Geheimhaltungsverpflichtungen</t>
  </si>
  <si>
    <t>Unterauftragnehmer</t>
  </si>
  <si>
    <t>Sensibilisierung</t>
  </si>
  <si>
    <t>Sicherheitseinstufung</t>
  </si>
  <si>
    <t>Zutrittsregelung</t>
  </si>
  <si>
    <t>Film- und Fotoregelungen</t>
  </si>
  <si>
    <t>Mobile Video- und Fotogeräte</t>
  </si>
  <si>
    <t>Transport</t>
  </si>
  <si>
    <t>Abstellen und Lagerung</t>
  </si>
  <si>
    <t>Tarnung</t>
  </si>
  <si>
    <t>Test- und Erprobungsgelände</t>
  </si>
  <si>
    <t>Test- und Erprobungsfahrten auf öffentlichen Straßen</t>
  </si>
  <si>
    <t>Ausstellungen und Veranstaltungen</t>
  </si>
  <si>
    <t>Film- und Fotoshootings</t>
  </si>
  <si>
    <r>
      <rPr>
        <b/>
        <sz val="18"/>
        <color rgb="FF000000"/>
        <rFont val="Calibri"/>
        <family val="2"/>
        <scheme val="minor"/>
      </rPr>
      <t>Information Security Assessment</t>
    </r>
    <r>
      <rPr>
        <sz val="18"/>
        <color rgb="FF000000"/>
        <rFont val="Calibri"/>
        <family val="2"/>
        <scheme val="minor"/>
      </rPr>
      <t xml:space="preserve">
</t>
    </r>
    <r>
      <rPr>
        <sz val="16"/>
        <color rgb="FF000000"/>
        <rFont val="Calibri"/>
        <family val="2"/>
        <scheme val="minor"/>
      </rPr>
      <t>Beispiele für KPIs</t>
    </r>
  </si>
  <si>
    <t>ISA-Kontrollfrage</t>
  </si>
  <si>
    <t>2.1.3 Inwieweit werden Mitarbeiter hinsichtlich der Risiken beim Umgang mit Informationen geschult und sensibilisiert?</t>
  </si>
  <si>
    <t xml:space="preserve">4.1.3 Inwieweit werden Benutzerkonten und Anmeldeinformationen sicher verwaltet und angewendet? </t>
  </si>
  <si>
    <t xml:space="preserve">5.2.1 Inwieweit werden Änderungen verwaltet? </t>
  </si>
  <si>
    <t>5.2.3 Inwieweit werden IT-Systeme vor Schadsoftware geschützt?</t>
  </si>
  <si>
    <t>5.2.9 Inwieweit wird die Sicherung und Wiederherstellung von Daten und IT-Diensten sichergestellt?</t>
  </si>
  <si>
    <t xml:space="preserve">5.2.5 Inwieweit werden Schwachstellen erkannt und behandelt? </t>
  </si>
  <si>
    <t>1.6.1 Inwieweit werden für die Informationssicherheit relevante Ereignisse oder Beobachtungen gemeldet?</t>
  </si>
  <si>
    <t>1.6.2 Inwieweit werden gemeldete Sicherheitsereignisse verwaltet?</t>
  </si>
  <si>
    <t>1.1.1 Inwieweit sind Richtlinien zur Informationssicherheit vorhanden?</t>
  </si>
  <si>
    <t>1.2.3 Inwieweit werden Informationssicherheitsanforderungen in Projekten berücksichtigt?</t>
  </si>
  <si>
    <t>3.1.4 Inwieweit ist der Umgang mit mobilen IT-Geräten und mobilen Datenträgern gemanagt?</t>
  </si>
  <si>
    <t>3.1.1 Inwieweit werden Sicherheitszonen für den Schutz von Informationswerten gemanagt?</t>
  </si>
  <si>
    <t>5.2.4 Inwieweit werden Ereignisprotokolle aufgezeichnet und analysiert?</t>
  </si>
  <si>
    <t>5.2.6 Inwieweit werden IT-Systeme und -Dienste technisch überprüft (System- und Dienst-Audit)?</t>
  </si>
  <si>
    <t>5.3.2 Inwieweit sind Anforderungen an Netzwerkdienste definiert?</t>
  </si>
  <si>
    <t>6.1.2 Inwieweit ist Geheimhaltung beim Austausch von Informationen vertraglich vereinbart?</t>
  </si>
  <si>
    <t>5.3.1 Inwieweit wird Informationssicherheit bei neuen oder weiterentwickelten IT-Systemen berücksichtigt?</t>
  </si>
  <si>
    <t>1.5.1 Inwieweit wird die Einhaltung der Informationssicherheit in Verfahren und Prozessen sichergestellt?</t>
  </si>
  <si>
    <t>Bereich</t>
  </si>
  <si>
    <t>ABDECKUNG</t>
  </si>
  <si>
    <t>EFFEKTIVITÄT</t>
  </si>
  <si>
    <t>ID</t>
  </si>
  <si>
    <t xml:space="preserve">Abdeckungsgrad von Sensibilisierungs-Maßnahmen </t>
  </si>
  <si>
    <t>Effektivität von Sensibililsierungs-Maßnahmen</t>
  </si>
  <si>
    <t>Abdeckungsgrad Überprüfung „Benutzerkonten“</t>
  </si>
  <si>
    <t>Abdeckungsgrad Überprüfung „Berechtigungen“</t>
  </si>
  <si>
    <t>„Sammel-Konten“</t>
  </si>
  <si>
    <t>Abdeckungsgrad Änderungsmanagement</t>
  </si>
  <si>
    <t>Fehlerquote von Änderungen</t>
  </si>
  <si>
    <t>Abdeckungsgrad Sicherheit von Endgeräten</t>
  </si>
  <si>
    <t>Effektivität bei der Aktualisierung der Sicherheit von Endgeräten</t>
  </si>
  <si>
    <t>Abdeckungsgrad Datensicherung</t>
  </si>
  <si>
    <t>Abdeckungsgrad der Funktionalitätstests von Datensicherungen</t>
  </si>
  <si>
    <t>Effektivität bei der Datensicherung</t>
  </si>
  <si>
    <t>Abdeckungsgrad Patch-Management</t>
  </si>
  <si>
    <t>Effektivität bei der Installation von Patches</t>
  </si>
  <si>
    <t>Erfassungsgrad von Informationssicherheits-Vorfällen</t>
  </si>
  <si>
    <t>Zeitnahe Bearbeitung von Informationssicherheits-Vorfällen</t>
  </si>
  <si>
    <t xml:space="preserve">Erstellungsgrad der benötigten Richtlinien/Dokumentationen </t>
  </si>
  <si>
    <t xml:space="preserve">Aktualität der benötigten Richtlinien/Dokumentationen </t>
  </si>
  <si>
    <t>Abdeckungsgrad der Informationssicherheit in Projekten</t>
  </si>
  <si>
    <t>Schutzmaßnahmen – Umsetzung in Projekten</t>
  </si>
  <si>
    <t>Abdeckungsgrad-Sicherheit von mobilen Geräten</t>
  </si>
  <si>
    <t>Effektivität bei der Umsetzung von Sicherheitsmaßnahmen bei mobilen Geräten</t>
  </si>
  <si>
    <t>Implementierungsgrad des Zonenkonzepts</t>
  </si>
  <si>
    <t>Schutzmaßnahmen-Umsetzung im Zonenkonzept</t>
  </si>
  <si>
    <t>Abdeckungsgrad Überprüfung "Zutrittsberechtigungen"</t>
  </si>
  <si>
    <t>Abdeckungsgrad von Ereignisprotokollen auf sicherheitskritischen IT-Systemen</t>
  </si>
  <si>
    <t>Funktionierende Log-Aktivität</t>
  </si>
  <si>
    <t>Abdeckungsgrad von Admin-Logs auf sicherheitskritischen IT-Systemen</t>
  </si>
  <si>
    <t xml:space="preserve">Abdeckungsgrad System Audits </t>
  </si>
  <si>
    <t>Effektivität bei der Durchführung von System-Audits</t>
  </si>
  <si>
    <t>Effektivität bei der Einhaltung von SLAs</t>
  </si>
  <si>
    <t>Abdeckungsgrad Geheimhaltungsvereinbarungen</t>
  </si>
  <si>
    <t>Effektivität der Risikobehandlung in Beschaffungsvorgängen von IT-Systemen</t>
  </si>
  <si>
    <t>Abdeckungsgrad der Risikobewertung im Software-Entwicklungsprozess</t>
  </si>
  <si>
    <t>Effektivität der Risikobehandlung im Entwicklungsprozess</t>
  </si>
  <si>
    <t>Abdeckungsgrad der Aktivitäten zur Behebung von in Audits festgestellten Schwachstellen</t>
  </si>
  <si>
    <t>Zeitlich angemessene Behebung von in Audits identifizierten Schwachstellen</t>
  </si>
  <si>
    <t>Sensibilisierte Mitarbeiter stellen eine wichtige Säule für die Informationssicherheit in einem Unternehmen dar. Sensibilisierungs-Maßnahmen sollten möglichst alle Mitarbeiter erreichen. Der KPI misst den Abdeckungsgrad von Schulungen, wie z. B. E-Learnings, Präsenz-Schulungen.</t>
  </si>
  <si>
    <t>Die Inhalte von Sensibilisierungs-Maßnahmen sollten Erkenntnisse aus Informationssicherheitsvorfällen berücksichtigen. 
Der KPI misst die Effektivität von Sensibilisierungs-Maßnahmen durch eine Erfassung (anzahl- oder kostenbezogen) der Sicherheitsvorfälle mit menschlichen Fehlhandlungen als Ursache.</t>
  </si>
  <si>
    <t>Regelmäßige Überprüfungen der Systeme auf nicht notwendige Konten sind die Voraussetzung für eine konsistente und aktuelle Benutzerbasis nach dem Need-to-know-Prinzip. Der KPI misst den Abdeckungsgrad der Maßnahme „Regelmäßige Benutzer-Überprüfung“.</t>
  </si>
  <si>
    <t>Regelmäßige Überprüfungen von Benutzerkonten auf nicht notwendige Berechtigungen sind die Voraussetzung für eine konsistente und aktuelle Berechtigungsbasis nach dem Need-to-know-Prinzip. Der KPI misst den Abdeckungsgrad der Maßnahme „Regelmäßige Berechtigungs-Überprüfung“.</t>
  </si>
  <si>
    <t>Sammelkonten sollten grundsätzlich nicht oder nur in Ausnahmefällen genutzt werden, da eine eindeutige Zuordnung von Benutzeraktivitäten erschwert wird. Der KPI misst die Anzahl von genutzten Sammelkonten unter Berücksichtigung von genehmigten Ausnahmen.</t>
  </si>
  <si>
    <t>Ein flächendeckend und durchgängig eingehaltener Änderungsmanagement-Prozess ist die Grundlage für einen sicheren Betrieb. Der KPI misst den Abdeckungsgrad von Änderungen, die den Richtlinien entsprechen.</t>
  </si>
  <si>
    <t>Eine hohe Qualität des Änderungsmanagement-Prozesses führt zu geringeren Fehlerquoten bei den durchgeführten Änderungen und trägt zu einem sicheren Betrieb bei. Der KPI misst die Fehlerquote von Änderungen.</t>
  </si>
  <si>
    <r>
      <rPr>
        <sz val="10"/>
        <color theme="1"/>
        <rFont val="Calibri"/>
        <family val="2"/>
        <scheme val="minor"/>
      </rPr>
      <t>Eine umfassende Endgeräte-Sicherheit stellt für ein Unternehmen einen grundlegenden Schutz vor Schadsoftware dar.</t>
    </r>
    <r>
      <rPr>
        <sz val="10"/>
        <color theme="1"/>
        <rFont val="Calibri"/>
        <family val="2"/>
        <scheme val="minor"/>
      </rPr>
      <t xml:space="preserve"> </t>
    </r>
    <r>
      <rPr>
        <sz val="10"/>
        <color theme="1"/>
        <rFont val="Calibri"/>
        <family val="2"/>
        <scheme val="minor"/>
      </rPr>
      <t>Der KPI erfasst den Anteil der geschützten IT-Systeme unter Berücksichtigung von genehmigten Ausnahmen.</t>
    </r>
    <r>
      <rPr>
        <sz val="10"/>
        <color theme="1"/>
        <rFont val="Calibri"/>
        <family val="2"/>
        <scheme val="minor"/>
      </rPr>
      <t xml:space="preserve"> </t>
    </r>
  </si>
  <si>
    <t>Aktuelle Virensignaturen sind die Voraussetzung für eine effektive Endgeräte-Sicherheit. Der KPI misst die Erfassung des SOLL- und IST-Zustandes der Virendefinitionen zum Stichtag.</t>
  </si>
  <si>
    <t>Eine regelmäßige und vollständige Erstellung von Datensicherungen dient dem Schutz vor Datenverlust z. B. im Falle eines Systemausfalls oder eines Befalls von IT-Systemen durch Schadsoftware. 
Der KPI misst den Abdeckungsgrad der Datensicherung.</t>
  </si>
  <si>
    <t>Regelmäßige Überprüfungen der Datensicherungen auf Funktionalität (z. B. durch Rücksicherung von Daten oder System-Wiederherstellung) ist die Voraussetzung für die Verfügbarkeit von Unternehmensinformationen.
Der KPI misst den Abdeckungsgrad von Datenrücksicherungstests.</t>
  </si>
  <si>
    <t>Die Qualität einer Datensicherung muss durch Kontrollen der Backups sichergestellt werden. Maßnahmen sind z. B. Datenrücksicherungen, System-Wiederherstellungen. 
Der KPI misst die Anzahl fehlerhafter Datenrücksicherungen.</t>
  </si>
  <si>
    <t>Ein flächendeckendes Patch-Management schützt das Unternehmen vor Schadsoftware und Exploits. Der KPI misst den Einbezug von IT-Systemen und Anwendungen im Patch-Management-Prozess.</t>
  </si>
  <si>
    <t>Die zeitnahe Installation von Patches stellt die Sicherheit von IT-Systemen und Anwendungen sicher und reduziert somit „Exploit-Windows“ für das Unternehmen. Der KPI misst die Erfassung des SOLL- und IST-Zustandes der Patches.</t>
  </si>
  <si>
    <t>Informationssicherheitsvorfälle müssen erkannt und zeitnah behandelt werden, um das Unternehmen vor Schäden zu schützen. Der KPI misst die Einhaltung des Vorfall-Meldeprozesses zwischen den beteiligten Schnittstellen.</t>
  </si>
  <si>
    <t>Informationssicherheitsvorfälle müssen nach Ihrer Kritikalität angemessen priorisiert und behandelt werden. Der KPI misst die angemessene zeitliche Behandlung von Informationssicherheitsvorfällen.</t>
  </si>
  <si>
    <t xml:space="preserve">Im Rahmen eines ISMS müssen obligatorische und nichtobligatorische Richtlinien/Dokumentationen erstellt werden. 
</t>
  </si>
  <si>
    <t xml:space="preserve">Im Rahmen des ISMS müssen die erstellten Richtlinien/Dokumentationen auf ihre Aktualität geprüft werden.
</t>
  </si>
  <si>
    <t xml:space="preserve">Informationssicherheitsthemen sind im Rahmen von Projekten zu adressieren. 
</t>
  </si>
  <si>
    <t xml:space="preserve">Projekte mit Anforderungen an die Informationssicherheit </t>
  </si>
  <si>
    <t>Ein flächendeckender und durchgängiger Schutz von allen relevanten mobilen Endgeräten ist die Grundlage für einen sicheren Betrieb dieser mobilen Endgeräte. Der KPI misst den Abdeckungsgrad der definierten Schutzmaßnahmen.</t>
  </si>
  <si>
    <t>Eine hohe Umsetzung der Sicherheitsmaßnahmen bei relevanten mobilen Endgeräten führt zu einer Reduzierung von Schwachstellen.</t>
  </si>
  <si>
    <t>Liegenschaften müssen angemessen geschützt werden; dies kann durch ein implementiertes Zonenkonzept erreicht werden. Das Zonenkonzept sollte flächendeckend umgesetzt sein.</t>
  </si>
  <si>
    <t>Zonen müssen entsprechend der Kritikalität angemessen geschützt werden.</t>
  </si>
  <si>
    <t>Regelmäßige Verifizierungen der Zutrittsberechtigungen hinsichtlich ihrer Notwendigkeit stellen eine zwingende Voraussetzung für eine sichere Anlieferungs- und Versandzone dar.</t>
  </si>
  <si>
    <t>Ereignisprotokollierung ermöglicht die Rückverfolgbarkeit von Aktivitäten in einem Prozess oder Prozessschritt/auf einem IT-System/in einer Anwendung. Diese Funktionalität hilft bei der Aufklärung von Systemfehlern/-auffälligkeiten. Logs sollten in sicherheitskritischen IT-Systemen aktiviert sein.</t>
  </si>
  <si>
    <t>Ergebnisse von Logging-Aktivitäten müssen auswertbar sein. Eine zuverlässige und lückenlose Aufzeichnung der zu überwachenden Aktivitäten ist für die Rückverfolgbarkeit, falls erforderlich, von grundlegender Bedeutung.</t>
  </si>
  <si>
    <t>Admin-Logging ermöglicht die Rückverfolgbarkeit von Administratoraktivitäten in einem Prozess oder Prozessschritt/auf einem IT-System/in einer Anwendung. Diese Funktionalität hilft bei der Aufklärung von Auffälligkeiten. Administrator-Logs sollten in sicherheitskritischen IT-Systemen aktiviert sein und vor (Admin-) Manipulationen geschützt werden.</t>
  </si>
  <si>
    <t>Ergebnisse von Admin Logging-Aktivitäten müssen auswertbar sein. Eine zuverlässige, lückenlose und vor Manipulation geschützte Aufzeichnung der zu überwachenden Admin-Aktivitäten ist für die Rückverfolgbarkeit, falls erforderlich, von grundlegender Bedeutung.</t>
  </si>
  <si>
    <t>IT-Systeme, die Informationen mit hohem oder sehr hohem Schutzbedarf verarbeiten oder speichern, müssen in regelmäßigen Abständen auditiert werden.</t>
  </si>
  <si>
    <t>Maßnahmen infolge dieser Audits müssen termingerecht umgesetzt werden, damit alle erkannten Schwachstellen beseitigt werden.</t>
  </si>
  <si>
    <t>Regelmäßige Verifizierungen der SLAs für Netzwerkdienste stellen sicher, dass immer die aktuellen Sicherheitsanforderungen berücksichtigt werden.</t>
  </si>
  <si>
    <t>Die vereinbarten Maßnahmen, die sich aus den SLAs ergeben, müssen umgesetzt werden.</t>
  </si>
  <si>
    <t>Der Schutz der Vertraulichkeit von Informationen muss vertraglich vereinbart sein, wenn mit externen Partnern mindestens vertrauliche Informationen ausgetauscht werden.</t>
  </si>
  <si>
    <t>Im Beschaffungsprozess identifizierte Risiken werden einer zeitlich angemessenen und effektiven Behandlung unterzogen.</t>
  </si>
  <si>
    <t>Im Software-Entwicklungsprozess müssen Informationssicherheits-Risiken im Zusammenhang mit den zu entwickelnden Anwendungen frühestmöglich identifiziert werden.</t>
  </si>
  <si>
    <t>Im Software-Entwicklungsprozess identifizierte Risiken werden einer zeitlich angemessenen und effektiven Behandlung unterzogen.</t>
  </si>
  <si>
    <t>Im Verlaufe von Informationssicherheits-Audits (intern sowie extern) identifizierte Schwachstellen müssen konsequent und rückverfolgbar beseitigt werden. Festgestellte Schwachstellen dürfen nicht unbehandelt bleiben.</t>
  </si>
  <si>
    <t>Im Verlauf von Informationssicherheits-Audits (intern sowie extern) identifizierte Schwachstellen werden innerhalb der (mit den auditierten Bereichen) vereinbarten Fristen behoben.</t>
  </si>
  <si>
    <t>Ziel (Vision)</t>
  </si>
  <si>
    <t>Alle Mitarbeiter sind hinsichtlich Informationssicherheit geschult</t>
  </si>
  <si>
    <t>Keine Informationssicherheitsvorfälle mit menschlichem Fehlverhalten als Ursache</t>
  </si>
  <si>
    <t>Alle IT-Systeme haben nur valide Benutzerkonten</t>
  </si>
  <si>
    <t>Alle Berechtigungen entsprechen den aktuellen Bedarfen</t>
  </si>
  <si>
    <t>Alle Sammelkonten sind auf ihre Notwendigkeit geprüft</t>
  </si>
  <si>
    <t>Alle Änderungen sind in Übereinstimmung mit den Vorgaben durchgeführt</t>
  </si>
  <si>
    <t>Fehlerfreie Durchführung von Änderungen</t>
  </si>
  <si>
    <t>Flächendeckender Schutz aller durch Schadsoftware bedrohten IT-Systeme</t>
  </si>
  <si>
    <t>Alle IT-Systeme haben aktuellen Schutz</t>
  </si>
  <si>
    <t>Alle relevanten Daten werden angemessen gesichert</t>
  </si>
  <si>
    <t>Regelmäßige Prüfungen der Funktionsfähigkeit der Datensicherungen aller gesicherten IT-Systeme</t>
  </si>
  <si>
    <t>Fehlerfrei durchgeführte Datensicherungen</t>
  </si>
  <si>
    <t>Alle IT-Systeme sind im Patch-Prozess einbezogen</t>
  </si>
  <si>
    <t>Alle IT-Systeme sind auf aktuellem Patch-Level</t>
  </si>
  <si>
    <t>Alle Informationssicherheitsvorfälle werden erkannt, gemeldet und im Rahmen des Vorfallmanagement-Prozesses behandelt.</t>
  </si>
  <si>
    <t>Alle Informationssicherheits-Vorfälle werden in einem angemessenen Zeitraum behandelt</t>
  </si>
  <si>
    <t>Alle benötigten Richtlinien/Dokumentationen liegen vor</t>
  </si>
  <si>
    <t>Alle benötigten Richtlinien/Dokumentationen sind auf Aktualität/Inhalt geprüft</t>
  </si>
  <si>
    <t>Anforderungen zur Informationssicherheit sind in allen Projekten berücksichtigt</t>
  </si>
  <si>
    <t>Anforderungen zur Informationssicherheit sind in allen Projekten umgesetzt</t>
  </si>
  <si>
    <t>Alle relevanten mobilen Endgeräte unterliegen Schutzmaßnahmen</t>
  </si>
  <si>
    <t>Alle relevanten mobilen Endgeräte sind aktuell geschützt</t>
  </si>
  <si>
    <t>Für alle Liegenschaften sind Zonen definiert</t>
  </si>
  <si>
    <t>Sicherheitszonen sind entsprechend internen Festlegungen (siehe z. B. Hinweise „Sicherheitszonen“) geschützt</t>
  </si>
  <si>
    <t>Alle Mitarbeiter im Anlieferungs- und Versandbereich unterliegen einer regelmäßigen Überprüfung der Zutritts-Berechtigungen</t>
  </si>
  <si>
    <t>Alle relevanten IT-Systeme und Anwendungen sind in das Eventlogging integriert</t>
  </si>
  <si>
    <t>Vollständigkeit und Richtigkeit von Logs</t>
  </si>
  <si>
    <t>Alle relevanten IT-Systeme und Anwendungen sind in das Admin-Logging integriert</t>
  </si>
  <si>
    <t>Vollständigkeit und Integrität von Admin-Logs</t>
  </si>
  <si>
    <t>Alle relevanten IT-Systeme unterliegen Audits in regelmäßigen Abständen</t>
  </si>
  <si>
    <t>Alle Maßnahmen werden termingerecht umgesetzt</t>
  </si>
  <si>
    <t>Alle SLAs enthalten die aktuellen Sicherheitsanforderungen</t>
  </si>
  <si>
    <t>Alle Anforderungen aus den SLAs sind umgesetzt</t>
  </si>
  <si>
    <t>Mit allen externen Partnern wurden Geheimhaltungsvereinbarungen abgeschlossen</t>
  </si>
  <si>
    <t>Bei der Beschaffung festgestellte Sicherheitsrisiken werden effektiv behandelt</t>
  </si>
  <si>
    <t>Im Software-Entwicklungsprozess werden Sicherheitsrisiken berücksichtigt</t>
  </si>
  <si>
    <t>Sicherheitsrisiken werden im Entwicklungsprozess effektiv behandelt</t>
  </si>
  <si>
    <t>Alle im Verlauf von Audits identifizierten Schwachstellen werden nachverfolgt und mit Aktivitäten belegt</t>
  </si>
  <si>
    <t>Im Verlauf von Audits identifizierte Schwachstellen werden innerhalb der definierten Zeiträume und effektiv behoben</t>
  </si>
  <si>
    <t>Adressaten/Empfänger</t>
  </si>
  <si>
    <t>Informationssicherheit; Vorgesetzte</t>
  </si>
  <si>
    <t>Lokale IT, Informationssicherheit</t>
  </si>
  <si>
    <t>Lokale IT, Informationssicherheit, Service Owner</t>
  </si>
  <si>
    <t>IT, Informationssicherheit, Compliance</t>
  </si>
  <si>
    <t>Informationssicherheit, Unternehmenssicherheit, IT-Sicherheit, Personalabteilung, Geschäftsabwicklung</t>
  </si>
  <si>
    <t>Informationssicherheit, Unternehmenssicherheit, IT-Sicherheit</t>
  </si>
  <si>
    <t xml:space="preserve">IT-Sicherheit, Informationssicherheit </t>
  </si>
  <si>
    <t>IT-Sicherheit, Informationssicherheit, Unternehmenssicherheit</t>
  </si>
  <si>
    <t>Informationssicherheit, Unternehmenssicherheit</t>
  </si>
  <si>
    <t>Unternehmenssicherheit, Logistik, Behörden</t>
  </si>
  <si>
    <t>Lokale IT,Informationssicherheit, Compliance</t>
  </si>
  <si>
    <t>Beschaffung, Informationssicherheit, Fachbereich</t>
  </si>
  <si>
    <t>Informationssicherheit, Lokale IT, Einkauf</t>
  </si>
  <si>
    <t>Informationssicherheit, Lokale IT, Risikomanagement</t>
  </si>
  <si>
    <t>Informationssicherheit, Unternehmenssicherheit, Lokale IT, Interne Revision</t>
  </si>
  <si>
    <t>Häufigkeit (Berichterstattung)</t>
  </si>
  <si>
    <t>individuell zu bestimmen (z. B. jährlich)</t>
  </si>
  <si>
    <t>Anfangsversion</t>
  </si>
  <si>
    <t>Schwellenwerte</t>
  </si>
  <si>
    <t>individuell zu bestimmen (z. B. Grün: &gt; 90 %, Gelb: 70 % – 90 %, Rot: &lt; 70 %)</t>
  </si>
  <si>
    <t>individuell zu bestimmen (0 – 20 gering, 20 – 50 mittel, 50+ hoch)
mögliche Ausprägung zur Vergleichbarkeit von Unternehmenseinheiten: in Bezug auf die Mitarbeiteranzahl z. B. Einheit: Vorfälle/100 Mitarbeiter</t>
  </si>
  <si>
    <t>individuell zu bestimmen (z. B. Grün: &gt; 90 %, Gelb: 70 % – 90 %, Rot: &lt; 70 %, Sonderfall rechnungslegungsrelevante IT-Systeme: Zielabdeckung = 100 %)</t>
  </si>
  <si>
    <t>Anzahl Rot: &gt; 0, Grün = 0</t>
  </si>
  <si>
    <t>individuell zu bestimmen (z. B. Grün: &lt; 10 %, Gelb: 10 % – -30 %, Rot: &gt; 30%)</t>
  </si>
  <si>
    <t>individuell zu bestimmen (z. B. Ziel: 100 % nach max. 30 Minuten,
Grün: &gt; 90 %, Gelb: 70 % – 90 %, Rot: &lt; 70 %)</t>
  </si>
  <si>
    <t>individuell zu bestimmen (z. B. Grün: = 100 % (der zu sichernden IT-Systeme), Gelb: 70 % – 99 %, Rot: &lt; 70 %)</t>
  </si>
  <si>
    <t>individuell zu bestimmen (z. B. Ziel: 100 % nach max. 10 Tagen,
Grün: &gt; 90 %, Gelb: 70 % – 90 %, Rot: &lt; 70 %)</t>
  </si>
  <si>
    <t>Anzahl Rot: &gt; 1, Grün = 1</t>
  </si>
  <si>
    <t>individuell zu bestimmen (z. B. je nach Kategorie maximale Lösungszeiträume:
–PRIO 1: Tage
–PRIO 2: Wochen
–PRIO 3: Monate
ungelöste Vorfälle innerhalb eines Zeitraums, z. B. Grün: &lt; 2 %, Gelb: 2 % – 5 %, Rot: &gt; 5 %)</t>
  </si>
  <si>
    <t>individuell zu bestimmen (Zielabdeckung = 100 %)</t>
  </si>
  <si>
    <t>Anzahl fehlerhafter Logs
Rot: &gt; 0, Grün = 0</t>
  </si>
  <si>
    <t>Anzahl fehlerhafter Admin-Logs
Rot: &gt; 0, Grün = 0</t>
  </si>
  <si>
    <t>Messung</t>
  </si>
  <si>
    <t>Bewertung des Schulungsmanagements
Quotient: Anzahl der Teilnehmer/Gesamtzahl der Mitarbeiter</t>
  </si>
  <si>
    <t>Erhebung der Anzahl von Sicherheitsvorfällen mit menschlichem Fehlverhalten als Ursache</t>
  </si>
  <si>
    <t>Quotient: Anzahl durchgeführter Überprüfungen/Gesamtzahl der IT-Systeme im Geltungsbereich</t>
  </si>
  <si>
    <t>Quotient: Anzahl durchgeführter Überprüfungen/Gesamtzahl der Benutzer im Geltungsbereich</t>
  </si>
  <si>
    <t>Erhebung der Anzahl von Sammelkonten (bereinigt um genehmigte Ausnahmen)</t>
  </si>
  <si>
    <t>Quotient: Anzahl genehmigter beantragter Änderungen (RFC)/Gesamtanzahl durchgeführter Änderungen</t>
  </si>
  <si>
    <t>Quotient: Anzahl zurückgenommener Änderungen/Gesamtanzahl durchgeführter Änderungen</t>
  </si>
  <si>
    <t>Quotient: Anzahl geschützter IT-Systeme/Gesamtzahl der IT-Systeme (bereinigt um genehmigte Ausnahmen)</t>
  </si>
  <si>
    <t>Zeitvergleich
durchschnittlicher IST-Ausrollstand vs. SOLL-Stand</t>
  </si>
  <si>
    <t>Quotient: Anzahl der in der Datensicherung erfassten IT-Systeme/Gesamtzahl der IT-Systeme (bereinigt um genehmigte Ausnahmen)</t>
  </si>
  <si>
    <t>Quotient: Anzahl der IT-Systeme, bei denen das Backup durch einen Funktionalitätstest überprüft wurde/Gesamtzahl aller gesicherten IT-Systeme</t>
  </si>
  <si>
    <t>Quotient: Anzahl von (Rück-) sicherungen mit Fehlern/Gesamtzahl aller Rücksicherungstests</t>
  </si>
  <si>
    <t xml:space="preserve">Quotient: Anzahl aktuell gepatchter IT-Systeme/Gesamtzahl der IT-Systeme (bereinigt um genehmigte Ausnahmen) </t>
  </si>
  <si>
    <t>Quotient: Anzahl im Vorfall-Management gemeldeter Informationssicherheitsvorfälle/Gesamtanzahl aller (der erhebenden Einheit bekannten) Vorfälle</t>
  </si>
  <si>
    <t>Für jede einzelne Kritikalitätsstufe:
Alle im definierten Zeitraum ungelösten Vorfälle/alle Vorfälle</t>
  </si>
  <si>
    <t xml:space="preserve">Quotient: Anzahl vorliegender Richtlinien/Grundgesamtheit notwendiger Richtlinien </t>
  </si>
  <si>
    <t>Quotient: Anzahl zyklusgemäß geprüfter Richtlinien/Grundgesamtheit zu prüfender Richtlinien</t>
  </si>
  <si>
    <t>Quotient: Anzahl Projekte mit Berücksichtigung der Sicherheit/Gesamtanzahl relevanter Projekte</t>
  </si>
  <si>
    <t>Quotient: Anzahl Projekte mit Berücksichtigung von Sicherheitsaspekten/Gesamtanzahl relevanter Projekte</t>
  </si>
  <si>
    <t>Quotient: Anzahl geschützter mobiler Endgeräte/Gesamtanzahl mobiler Endgeräte</t>
  </si>
  <si>
    <t>Quotient: Anzahl zeitgerecht geschützter mobiler Endgeräte/Gesamtanzahl mobiler Endgeräte</t>
  </si>
  <si>
    <t>Quotient: Anzahl Liegenschaften mit Zonenkonzept/Grundgesamtheit Liegenschaften</t>
  </si>
  <si>
    <t>Quotient: Anzahl adäquat gesicherter Zonen/Grundgesamtheit aller Zonen</t>
  </si>
  <si>
    <t>Quotient: Anzahl der in regelmäßigen Zutrittsberechtigungs-Überprüfungen berücksichtgten Mitarbeiter im Anlieferungs- und Versandbereich/Grundgesamtheit der Mitarbeiter im Anlieferungs- und Versandbereich</t>
  </si>
  <si>
    <t>Quotient: Anzahl geloggter sicherheitskritischer IT-Systeme/Gesamtzahl sicherheitskritischer IT-Systeme</t>
  </si>
  <si>
    <t>Anzahl fehlerhaft geschriebener Logs</t>
  </si>
  <si>
    <t>Anzahl fehlerhaft geschriebener Admin-Logs</t>
  </si>
  <si>
    <t xml:space="preserve">Quotient: Anzahl auditierter IT-Systeme/Gesamtzahl sicherheitskritscher IT-Systeme </t>
  </si>
  <si>
    <t xml:space="preserve">Quotient: Anzahl der termingerecht umgesetzten Maßnahmen/Anzahl der noch offenen Maßnahmen
</t>
  </si>
  <si>
    <t>Quotient: Anzahl verifizierter SLAs/Gesamtzahl der SLAs</t>
  </si>
  <si>
    <t xml:space="preserve">Quotient: Anzahl der umgesetzten Maßnahmen/Anzahl der vereinbarten Maßnahmen
</t>
  </si>
  <si>
    <t xml:space="preserve">Quotient: Anzahl Aufträge mit abgeschlossener Geheimhaltungsvereinbarung/Gesamtzahl der relevanten Aufträge </t>
  </si>
  <si>
    <t>Quotient: Anzahl der behandelten Risiken/Grundgesamtheit der im Beschaffungsprozess identifizierten Risiken</t>
  </si>
  <si>
    <t>Quotient: Anzahl der Software-Entwicklungsprojekte mit erfolgter Risikobewertung/Grundgesamtheit relevanter Entwicklungsprojekte</t>
  </si>
  <si>
    <t>Quotient: Anzahl der behandelten Risiken/Grundgesamtheit der im Entwicklungsprozess identifizierten Risiken</t>
  </si>
  <si>
    <t>Quotient: Anzahl der mit Folgemaßnahmen belegten festgestellten Schwachstellen/Grundgesamtheit der festgestellten Schwachstellen</t>
  </si>
  <si>
    <t>Quotient: Anzahl der Aktivitäten zur Behebung von Schwachstellen innerhalb der festgelegten Umsetzungsfrist/Grundgesamtheit aller festgelegten Aktivitäten</t>
  </si>
  <si>
    <t>Häufigkeit (Messung)</t>
  </si>
  <si>
    <t>individuell zu bestimmen (z. B. monatlich)</t>
  </si>
  <si>
    <t>individuell zu bestimmen (z. B. quartalsweise)</t>
  </si>
  <si>
    <t>Schnittstellen</t>
  </si>
  <si>
    <t>HR - Schulungsabteilung - IKS - Interne Revision</t>
  </si>
  <si>
    <t>Vorfallmanagement</t>
  </si>
  <si>
    <t>Informationseigentümer, Benutzermanagement, Vorgesetzte</t>
  </si>
  <si>
    <t>Benutzermanagement</t>
  </si>
  <si>
    <t>IT-Betrieb, Änderungsmanagement</t>
  </si>
  <si>
    <t>AV-Management, IT Betrieb</t>
  </si>
  <si>
    <t>Backup-Prozess, IT Betrieb</t>
  </si>
  <si>
    <t>Patch-/Änderungs-Management, IT Betrieb</t>
  </si>
  <si>
    <t>IT, CERT, Vorfall-Management, Helpdesk, Service Management</t>
  </si>
  <si>
    <t>Informationssicherheit, Unternehmenssicherheit, IT-Sicherheit, Personal, Geschäftsabwicklung</t>
  </si>
  <si>
    <t>Projektauftraggeber, Projektmanagement-Büro (PMO)</t>
  </si>
  <si>
    <t>IT Betrieb, IT-Sicherheit</t>
  </si>
  <si>
    <t>Werkschutz, lokale Sicherheitsfunktionen, Fachbereiche</t>
  </si>
  <si>
    <t>Logistik, Zutritts-Management</t>
  </si>
  <si>
    <t>IT, IT-System-Owner, Informationseigentümer, Risikoeigner</t>
  </si>
  <si>
    <t>IT, System-Owner, Informationseigentümer, Risikoeigner</t>
  </si>
  <si>
    <t>IT, System-Owner, Informationseigentümer, Risikoeigner, Benutzermanagement</t>
  </si>
  <si>
    <t>IT, System-Owner, Informationseigentümer, Benutzermanagement</t>
  </si>
  <si>
    <t>Audit-Management, IT Betrieb, System Owner</t>
  </si>
  <si>
    <t xml:space="preserve"> IT Betrieb, Informationssicherheit</t>
  </si>
  <si>
    <t>IT Betrieb, Informationssicherheit</t>
  </si>
  <si>
    <t>Einkauf, Fachbereiche (Anforderer), Lokale IT</t>
  </si>
  <si>
    <t>Interne Prüfer, Informationssicherheit, Lokale IT, Fachbereiche (Geprüfte)</t>
  </si>
  <si>
    <t>Komponenten</t>
  </si>
  <si>
    <t>e-Learnings, Präsenzschulungen, Schulungsplan, Schulungsregister</t>
  </si>
  <si>
    <t>Vorfallmanagement-Tool Ticket-System, ISMS-Tool</t>
  </si>
  <si>
    <t>Benutzerverzeichnis, Berechtigungs-Management-Tool, IAM-Plattform, CMDB</t>
  </si>
  <si>
    <t>Benutzerverzeichnis, Berechtigungs-Management-Tool, IAM-Plattform</t>
  </si>
  <si>
    <t>Projektmanagement, Änderungs-Management</t>
  </si>
  <si>
    <t>AV-Konsole, CMDB</t>
  </si>
  <si>
    <t>Backup-Software, CMDB</t>
  </si>
  <si>
    <t>Änderungs-Management Konsole, Softwarevertriebsplattform, CMDB, WSUS</t>
  </si>
  <si>
    <t>Vorfallmanagementsystem/Workflow</t>
  </si>
  <si>
    <t>Inhalte werden aus der Anwendbarkeitserklärung (en: Statement of Applicability, SoA) abgeleitet und nach ISO 27001 dokumentiert</t>
  </si>
  <si>
    <t>Übersicht Projekte je PMO</t>
  </si>
  <si>
    <t>Übersicht der mobilen Endgeräte</t>
  </si>
  <si>
    <t>Liegenschaftspläne, Zonenkonzept, Informations-Klassifizierung</t>
  </si>
  <si>
    <t>Mitarbeiterverzeichnis (intern/extern), Zutrittskontroll-System</t>
  </si>
  <si>
    <t>CMDB, Logging-Server</t>
  </si>
  <si>
    <t>CMDB, Logging-Server, IAM</t>
  </si>
  <si>
    <t>CMDB</t>
  </si>
  <si>
    <t>CMDB, Auditsystem</t>
  </si>
  <si>
    <t>Einkaufssystem</t>
  </si>
  <si>
    <t>Beschaffungs-Register, Bestellsystem</t>
  </si>
  <si>
    <t>Entwicklungs-System, Entwicklungsprojektdatenbank</t>
  </si>
  <si>
    <t>Auditdatenbank, Follow-Up-Datenbank</t>
  </si>
  <si>
    <r>
      <rPr>
        <b/>
        <sz val="18"/>
        <color theme="1"/>
        <rFont val="Calibri"/>
        <family val="2"/>
        <scheme val="minor"/>
      </rPr>
      <t xml:space="preserve">Information Security Assessment 
</t>
    </r>
    <r>
      <rPr>
        <sz val="16"/>
        <color theme="1"/>
        <rFont val="Calibri"/>
        <family val="2"/>
        <scheme val="minor"/>
      </rPr>
      <t>Lizenz</t>
    </r>
  </si>
  <si>
    <t>© 2023 ENX Association, eine französische Association nach dem Gesetz von 1901, eingetragen bei der Sous-Préfecture Boulogne-Billancourt, Frankreich unter der Nummer w923004198.
Dieses Werk der ENX-Arbeitsgruppe ISA wurde dem VDA in der vorliegenden Fassung von der ENX-Association zur Veröffentlichung durch den VDA als VDA ISA zur Verfügung gestellt. Es wird allen Interessierten unter den folgenden Lizenzbedingungen kostenfrei zur Verfügung gestellt. Die Freigabe beim VDA erfolgt durch den VDA-Arbeitskreis Informationssicherheit und Wirtschaftsschutz. Die Veröffentlichung erfolgt mit Zustimmung des Rechteinhabers. Der VDA ist für die Veröffentlichung der VDA ISA verantwortlich.
Das Tabellenblatt „Datenschutz“ wird vom VERBAND DER AUTOMOBILINDUSTRIE e. V. (VDA); Behrenstr. 35; 10117 Berlin, bereitgestellt, der auch diesbezügich der Eigentümer ist, und ist urheberrechtlich geschützt.</t>
  </si>
  <si>
    <t xml:space="preserve">Dieses Werk ist unter der Creative Commons Namensnennung - Keine Bearbeitungen 4.0 International Public License lizenziert. Zusätzlich wird Ihnen das Recht eingeräumt, Bearbeitungen unter bestimmten Bedingungen, wie in Abschnitt 9 detailliert beschrieben, zu verbreiten, die nicht Teil der Creative Commons-Lizenz sind. Der vollständige und gültige Lizenztext findet sich in Zeile 17ff. </t>
  </si>
  <si>
    <t>Sie dürfen:</t>
  </si>
  <si>
    <r>
      <rPr>
        <b/>
        <sz val="10"/>
        <color rgb="FF000000"/>
        <rFont val="Calibri"/>
        <family val="2"/>
        <scheme val="minor"/>
      </rPr>
      <t>Teilen</t>
    </r>
    <r>
      <rPr>
        <sz val="10"/>
        <color rgb="FF000000"/>
        <rFont val="Calibri"/>
        <family val="2"/>
        <scheme val="minor"/>
      </rPr>
      <t xml:space="preserve"> — das Material in jedwedem Format oder Medium vervielfältigen und weiterverbreiten</t>
    </r>
    <r>
      <rPr>
        <sz val="10"/>
        <color rgb="FF000000"/>
        <rFont val="Calibri"/>
        <family val="2"/>
        <scheme val="minor"/>
      </rPr>
      <t xml:space="preserve"> </t>
    </r>
  </si>
  <si>
    <t xml:space="preserve">und zwar für beliebige Zwecke, auch kommerziell. </t>
  </si>
  <si>
    <t>Der Lizenzgeber kann diese Freiheiten nicht widerrufen, solange Sie sich an die Lizenzbedingungen halten.</t>
  </si>
  <si>
    <t>Unter folgenden Bedingungen:</t>
  </si>
  <si>
    <r>
      <rPr>
        <b/>
        <sz val="10"/>
        <color rgb="FF000000"/>
        <rFont val="Calibri"/>
        <family val="2"/>
        <scheme val="minor"/>
      </rPr>
      <t>Namensnennung</t>
    </r>
    <r>
      <rPr>
        <sz val="10"/>
        <color rgb="FF000000"/>
        <rFont val="Calibri"/>
        <family val="2"/>
        <scheme val="minor"/>
      </rPr>
      <t xml:space="preserve"> — Sie müssen angemessene Urheber- und Rechteangaben machen, einen Link zur Lizenz beifügen und angeben, ob Änderungen vorgenommen wurden.</t>
    </r>
    <r>
      <rPr>
        <sz val="10"/>
        <color rgb="FF000000"/>
        <rFont val="Calibri"/>
        <family val="2"/>
        <scheme val="minor"/>
      </rPr>
      <t xml:space="preserve"> </t>
    </r>
    <r>
      <rPr>
        <sz val="10"/>
        <color rgb="FF000000"/>
        <rFont val="Calibri"/>
        <family val="2"/>
        <scheme val="minor"/>
      </rPr>
      <t>Diese Angaben dürfen in jeder angemessenen Art und Weise gemacht werden, allerdings nicht so, dass der Eindruck entsteht, der Lizenzgeber unterstütze gerade Sie oder Ihre Nutzung besonders.</t>
    </r>
    <r>
      <rPr>
        <sz val="10"/>
        <color rgb="FF000000"/>
        <rFont val="Calibri"/>
        <family val="2"/>
        <scheme val="minor"/>
      </rPr>
      <t xml:space="preserve"> </t>
    </r>
  </si>
  <si>
    <r>
      <rPr>
        <b/>
        <sz val="10"/>
        <color rgb="FF000000"/>
        <rFont val="Calibri"/>
        <family val="2"/>
        <scheme val="minor"/>
      </rPr>
      <t>Eingeschränkte Bearbeitungen</t>
    </r>
    <r>
      <rPr>
        <sz val="10"/>
        <color rgb="FF000000"/>
        <rFont val="Calibri"/>
        <family val="2"/>
        <scheme val="minor"/>
      </rPr>
      <t xml:space="preserve"> — Wenn Sie das Material verändern oder darauf anderweitig direkt aufbauen, dürfen Sie die bearbeitete Fassung des Materials nur dann verbreiten, wenn diese eindeutig als veränderte, </t>
    </r>
    <r>
      <rPr>
        <u/>
        <sz val="10"/>
        <color rgb="FF000000"/>
        <rFont val="Calibri"/>
        <family val="2"/>
        <scheme val="minor"/>
      </rPr>
      <t>nicht</t>
    </r>
    <r>
      <rPr>
        <sz val="10"/>
        <color rgb="FF000000"/>
        <rFont val="Calibri"/>
        <family val="2"/>
        <scheme val="minor"/>
      </rPr>
      <t xml:space="preserve"> durch den Lizenzgeber freigegebene Version gekennzeichnet wurde </t>
    </r>
    <r>
      <rPr>
        <u/>
        <sz val="10"/>
        <color rgb="FF000000"/>
        <rFont val="Calibri"/>
        <family val="2"/>
        <scheme val="minor"/>
      </rPr>
      <t>und</t>
    </r>
    <r>
      <rPr>
        <sz val="10"/>
        <color rgb="FF000000"/>
        <rFont val="Calibri"/>
        <family val="2"/>
        <scheme val="minor"/>
      </rPr>
      <t xml:space="preserve"> alle Logos und/oder Marken des Lizenzgebers entfernt wurden.</t>
    </r>
  </si>
  <si>
    <r>
      <rPr>
        <b/>
        <sz val="10"/>
        <color rgb="FF000000"/>
        <rFont val="Calibri"/>
        <family val="2"/>
        <scheme val="minor"/>
      </rPr>
      <t>Keine weiteren Einschränkungen</t>
    </r>
    <r>
      <rPr>
        <sz val="10"/>
        <color rgb="FF000000"/>
        <rFont val="Calibri"/>
        <family val="2"/>
        <scheme val="minor"/>
      </rPr>
      <t xml:space="preserve"> — Sie dürfen keine zusätzlichen Klauseln oder technische Verfahren einsetzen, die anderen rechtlich irgendetwas untersagen, was die Lizenz erlaubt.</t>
    </r>
    <r>
      <rPr>
        <sz val="10"/>
        <color rgb="FF000000"/>
        <rFont val="Calibri"/>
        <family val="2"/>
        <scheme val="minor"/>
      </rPr>
      <t xml:space="preserve"> </t>
    </r>
  </si>
  <si>
    <t>Creative Commons Namensnennung - Keine Bearbeitungen 4.0 International Public License</t>
  </si>
  <si>
    <t>Durch die Ausübung der (nachstehend definierten) lizenzierten Rechte erklären Sie sich rechtsverbindlich mit den Bedingungen dieser Creative Commons Namensnennung – Keine Bearbeitungen 4.0 International Public License („Public License“) einverstanden. Soweit die vorliegende Public License als Lizenzvertrag ausgelegt werden kann, gewährt Ihnen der Lizenzgeber die in der Public License genannten lizenzierten Rechte im Gegenzug dafür, dass Sie diese Lizenzbedingungen akzeptieren, und gewährt Ihnen die entsprechenden Rechte in Hinblick auf Vorteile, die der Lizenzgeber durch das Verfügbarmachen des lizenzierten Materials unter diesen Bedingungen hat.</t>
  </si>
  <si>
    <t>Abschnitt 1 – Definitionen.</t>
  </si>
  <si>
    <r>
      <rPr>
        <sz val="10"/>
        <color rgb="FF000000"/>
        <rFont val="Calibri"/>
        <family val="2"/>
        <scheme val="minor"/>
      </rPr>
      <t xml:space="preserve">a.     </t>
    </r>
    <r>
      <rPr>
        <b/>
        <sz val="10"/>
        <color rgb="FF000000"/>
        <rFont val="Calibri"/>
        <family val="2"/>
        <scheme val="minor"/>
      </rPr>
      <t>Abgewandeltes Material</t>
    </r>
    <r>
      <rPr>
        <sz val="10"/>
        <color rgb="FF000000"/>
        <rFont val="Calibri"/>
        <family val="2"/>
        <scheme val="minor"/>
      </rPr>
      <t xml:space="preserve"> bezeichnet Material, welches durch Urheberrechte und ähnliche Rechte geschützt ist und vom lizenzierten Material abgeleitet ist oder darauf aufbaut und in welchem das lizenzierte Material übersetzt, verändert, umarrangiert, umgestaltet oder anderweitig modifiziert in einer Weise enthalten ist, die aufgrund des Urheberrechts und ähnlicher Rechte des Lizenzgebers eine Zustimmung erfordert.</t>
    </r>
    <r>
      <rPr>
        <sz val="10"/>
        <color rgb="FF000000"/>
        <rFont val="Calibri"/>
        <family val="2"/>
        <scheme val="minor"/>
      </rPr>
      <t xml:space="preserve"> </t>
    </r>
    <r>
      <rPr>
        <sz val="10"/>
        <color rgb="FF000000"/>
        <rFont val="Calibri"/>
        <family val="2"/>
        <scheme val="minor"/>
      </rPr>
      <t>Im Sinne der vorliegenden Public License entsteht immer abgewandeltes Material, wenn das lizenzierte Material ein Musikwerk, eine Darbietung oder eine Tonaufnahme ist und zur Vertonung von Bewegtbildern verwendet wird.</t>
    </r>
  </si>
  <si>
    <t>b.     Urheberrecht und ähnliche Rechte bezeichnet das Urheberrecht und/oder ähnliche, dem Urheberrecht eng verwandte Rechte, einschließlich insbesondere des Rechts des ausübenden Künstlers, des Rechts zur Sendung, zur Tonaufnahme und des Sui-generis-Datenbankrechts, unabhängig davon, wie diese Rechte genannt oder kategorisiert werden. Im Sinne der vorliegenden Public License werden die in Abschnitt 2(b)(1)-(2) aufgeführten Rechte nicht als Urheberrecht und ähnliche Rechte angesehen.</t>
  </si>
  <si>
    <r>
      <rPr>
        <sz val="10"/>
        <color rgb="FF000000"/>
        <rFont val="Calibri"/>
        <family val="2"/>
        <scheme val="minor"/>
      </rPr>
      <t xml:space="preserve">c.      </t>
    </r>
    <r>
      <rPr>
        <b/>
        <sz val="10"/>
        <color rgb="FF000000"/>
        <rFont val="Calibri"/>
        <family val="2"/>
        <scheme val="minor"/>
      </rPr>
      <t>Wirksame technische Schutzmaßnahmen</t>
    </r>
    <r>
      <rPr>
        <sz val="10"/>
        <color rgb="FF000000"/>
        <rFont val="Calibri"/>
        <family val="2"/>
        <scheme val="minor"/>
      </rPr>
      <t xml:space="preserve"> bezeichnet solche Maßnahmen, die gemäß gesetzlichen Regelungen auf der Basis des Artikels 11 des WIPO Copyright Treaty vom 20. Dezember 1996 und/oder ähnlicher internationaler Vereinbarungen ohne entsprechende Erlaubnis nicht umgangen werden dürfen.</t>
    </r>
  </si>
  <si>
    <r>
      <rPr>
        <sz val="10"/>
        <color rgb="FF000000"/>
        <rFont val="Calibri"/>
        <family val="2"/>
        <scheme val="minor"/>
      </rPr>
      <t xml:space="preserve">d.     </t>
    </r>
    <r>
      <rPr>
        <b/>
        <sz val="10"/>
        <color rgb="FF000000"/>
        <rFont val="Calibri"/>
        <family val="2"/>
        <scheme val="minor"/>
      </rPr>
      <t>Ausnahmen und Beschränkungen</t>
    </r>
    <r>
      <rPr>
        <sz val="10"/>
        <color rgb="FF000000"/>
        <rFont val="Calibri"/>
        <family val="2"/>
        <scheme val="minor"/>
      </rPr>
      <t xml:space="preserve"> bezeichnet Fair Use, Fair Dealing und/oder jegliche andere Ausnahme oder Beschränkung des Urheberrechts und ähnlicher Rechte, die auf Ihre Nutzung des lizenzierten Materials Anwendung findet.</t>
    </r>
  </si>
  <si>
    <r>
      <rPr>
        <sz val="10"/>
        <color rgb="FF000000"/>
        <rFont val="Calibri"/>
        <family val="2"/>
        <scheme val="minor"/>
      </rPr>
      <t xml:space="preserve">e.     </t>
    </r>
    <r>
      <rPr>
        <b/>
        <sz val="10"/>
        <color rgb="FF000000"/>
        <rFont val="Calibri"/>
        <family val="2"/>
        <scheme val="minor"/>
      </rPr>
      <t>Lizenziertes Material</t>
    </r>
    <r>
      <rPr>
        <sz val="10"/>
        <color rgb="FF000000"/>
        <rFont val="Calibri"/>
        <family val="2"/>
        <scheme val="minor"/>
      </rPr>
      <t xml:space="preserve"> bezeichnet das Werk der Literatur oder Kunst, die Datenbank oder das sonstige Material, welches der Lizenzgeber unter die vorliegende Public License gestellt hat.</t>
    </r>
  </si>
  <si>
    <r>
      <rPr>
        <sz val="10"/>
        <color rgb="FF000000"/>
        <rFont val="Calibri"/>
        <family val="2"/>
        <scheme val="minor"/>
      </rPr>
      <t xml:space="preserve">f.       </t>
    </r>
    <r>
      <rPr>
        <b/>
        <sz val="10"/>
        <color rgb="FF000000"/>
        <rFont val="Calibri"/>
        <family val="2"/>
        <scheme val="minor"/>
      </rPr>
      <t>Lizenzierte Rechte</t>
    </r>
    <r>
      <rPr>
        <sz val="10"/>
        <color rgb="FF000000"/>
        <rFont val="Calibri"/>
        <family val="2"/>
        <scheme val="minor"/>
      </rPr>
      <t xml:space="preserve"> bezeichnet die Ihnen unter den Bedingungen der vorliegenden Public License gewährten Rechte, welche auf alle Urheberrechte und ähnlichen Rechte beschränkt sind, die Ihre Nutzung des lizenzierten Materials betreffen und die der Lizenzgeber zu lizenzieren berechtigt ist.</t>
    </r>
  </si>
  <si>
    <r>
      <rPr>
        <sz val="10"/>
        <color rgb="FF000000"/>
        <rFont val="Calibri"/>
        <family val="2"/>
        <scheme val="minor"/>
      </rPr>
      <t xml:space="preserve">g.     </t>
    </r>
    <r>
      <rPr>
        <b/>
        <sz val="10"/>
        <color rgb="FF000000"/>
        <rFont val="Calibri"/>
        <family val="2"/>
        <scheme val="minor"/>
      </rPr>
      <t>Lizenzgeber</t>
    </r>
    <r>
      <rPr>
        <sz val="10"/>
        <color rgb="FF000000"/>
        <rFont val="Calibri"/>
        <family val="2"/>
        <scheme val="minor"/>
      </rPr>
      <t xml:space="preserve"> bezeichnet die natürliche(n) oder juristische(n) Person(en), die unter der vorliegenden Public License Rechte gewährt (oder gewähren).</t>
    </r>
  </si>
  <si>
    <r>
      <rPr>
        <b/>
        <sz val="10"/>
        <color rgb="FF000000"/>
        <rFont val="Calibri"/>
        <family val="2"/>
        <scheme val="minor"/>
      </rPr>
      <t>h.</t>
    </r>
    <r>
      <rPr>
        <sz val="10"/>
        <color rgb="FF000000"/>
        <rFont val="Calibri"/>
        <family val="2"/>
        <scheme val="minor"/>
      </rPr>
      <t>     Weitergabe meint, Material der Öffentlichkeit bereitzustellen durch beliebige Mittel oder Verfahren, die gemäß der lizenzierten Rechte Zustimmung erfordern, wie zum Beispiel Vervielfältigung, öffentliche Vorführung, öffentliche Darbietung, Vertrieb, Verbreitung, Wiedergabe oder Übernahme und öffentliche Zugänglichmachung bzw. Verfügbarmachung in solcher Weise, dass Mitglieder der Öffentlichkeit auf das Material von Orten und zu Zeiten ihrer Wahl zugreifen können.</t>
    </r>
  </si>
  <si>
    <r>
      <rPr>
        <sz val="10"/>
        <color rgb="FF000000"/>
        <rFont val="Calibri"/>
        <family val="2"/>
        <scheme val="minor"/>
      </rPr>
      <t xml:space="preserve">i.       </t>
    </r>
    <r>
      <rPr>
        <b/>
        <sz val="10"/>
        <color rgb="FF000000"/>
        <rFont val="Calibri"/>
        <family val="2"/>
        <scheme val="minor"/>
      </rPr>
      <t>Sui-generis Datenbankrechte</t>
    </r>
    <r>
      <rPr>
        <sz val="10"/>
        <color rgb="FF000000"/>
        <rFont val="Calibri"/>
        <family val="2"/>
        <scheme val="minor"/>
      </rPr>
      <t xml:space="preserve"> bezeichnet Rechte, die keine Urheberrechte sind, sondern gegründet sind auf die Richtlinie 96/9/EG des Europäischen Parlaments und des Rates vom 11. März 1996 über den rechtlichen Schutz von Datenbanken in der jeweils gültigen Fassung und/oder deren Nachfolgeregelungen, sowie andere im Wesentlichen gleichwertige Rechte anderswo auf der Welt.</t>
    </r>
  </si>
  <si>
    <r>
      <rPr>
        <sz val="10"/>
        <color rgb="FF000000"/>
        <rFont val="Calibri"/>
        <family val="2"/>
        <scheme val="minor"/>
      </rPr>
      <t>j.</t>
    </r>
    <r>
      <rPr>
        <sz val="10"/>
        <color rgb="FF000000"/>
        <rFont val="Calibri"/>
        <family val="2"/>
        <scheme val="minor"/>
      </rPr>
      <t>      </t>
    </r>
    <r>
      <rPr>
        <sz val="10"/>
        <color rgb="FF000000"/>
        <rFont val="Calibri"/>
        <family val="2"/>
        <scheme val="minor"/>
      </rPr>
      <t>Sie bezeichnet die natürliche oder juristische Person, die von den lizenzierten Rechten unter der vorliegenden Public License Gebrauch macht.</t>
    </r>
    <r>
      <rPr>
        <sz val="10"/>
        <color rgb="FF000000"/>
        <rFont val="Calibri"/>
        <family val="2"/>
        <scheme val="minor"/>
      </rPr>
      <t xml:space="preserve"> </t>
    </r>
    <r>
      <rPr>
        <sz val="7"/>
        <color rgb="FF000000"/>
        <rFont val="Calibri"/>
        <family val="2"/>
        <scheme val="minor"/>
      </rPr>
      <t>Ihr bzw. Ihre hat die entsprechende Bedeutung.</t>
    </r>
  </si>
  <si>
    <t>Abschnitt 2 – Umfang</t>
  </si>
  <si>
    <t xml:space="preserve">a.     Lizenzgewährung. </t>
  </si>
  <si>
    <t xml:space="preserve">1.     Unter den Bedingungen der vorliegenden Public License gewährt der Lizenzgeber Ihnen hiermit eine weltweite, vergütungsfreie, nicht unterlizenzierbare, nicht-ausschließliche, unwiderrufliche Lizenz zur Ausübung der lizenzierten Rechte am lizenzierten Material, um: </t>
  </si>
  <si>
    <t>A.     das lizenzierte Material ganz oder in Teilen zu vervielfältigen und weiterzugeben; und</t>
  </si>
  <si>
    <t>B.    abgewandeltes Material zu erstellen und zu vervielfältigen, es aber nicht weiterzugeben.</t>
  </si>
  <si>
    <t>2.     Ausnahmen und Beschränkungen. Es sei klargestellt, dass, wo immer gesetzliche Ausnahmen und Beschränkungen auf Ihre Nutzung Anwendung finden, die vorliegende Public License nicht anwendbar ist und Sie insoweit ihre Bedingungen nicht einzuhalten brauchen.</t>
  </si>
  <si>
    <t>3.     Laufzeit. Die Laufzeit der vorliegenden Public License ist in Abschnitt 6(a) festgelegt.</t>
  </si>
  <si>
    <t>4.     Medien und Formate; Gestattung technischer Modifikationen. Der Lizenzgeber erlaubt Ihnen, die lizenzierten Rechte in allen bekannten und zukünftig entstehenden Medien und Formaten auszuüben und die dafür notwendigen technischen Modifikationen vorzunehmen. Der Lizenzgeber verzichtet auf jegliche und/oder versichert die Nichtausübung jeglicher Rechte oder Befugnisse, Ihnen zu verbieten, technische Modifikationen vorzunehmen, die notwendig sind, um die lizenzierten Rechte ausüben zu können, einschließlich solcher, die zur Umgehung wirksamer technischer Schutzmaßnahmen erforderlich sind. Im Sinne der vorliegenden Public License entsteht kein abgewandeltes Material, soweit lediglich Modifikationen vorgenommen werden, die nach diesem Abschnitt 2(a)(4) zulässig sind.</t>
  </si>
  <si>
    <t xml:space="preserve">5.     Nachfolgende Empfänger. </t>
  </si>
  <si>
    <t>A.     Angebot des Lizenzgebers – Lizenziertes Material. Jeder Empfänger des lizenzierten Materials erhält automatisch ein Angebot des Lizenzgebers, die lizenzierten Rechte unter den Bedingungen der vorliegenden Public License auszuüben.</t>
  </si>
  <si>
    <t>B.     Keine Beschränkungen für nachfolgende Empfänger. Sie dürfen keine zusätzlichen oder abweichenden Bedingungen fordern oder das lizenzierte Material mit solchen belegen oder darauf wirksame technische Maßnahmen anwenden, sofern dadurch die Ausübung der lizenzierten Rechte durch Empfänger des lizenzierten Materials eingeschränkt wird.</t>
  </si>
  <si>
    <t>6.     Inhaltliche Indifferenz. Die vorliegende Public License begründet nicht die Erlaubnis, zu behaupten oder den Eindruck zu erwecken, dass Sie oder Ihre Nutzung des lizenzierten Materials mit dem Lizenzgeber oder den Zuschreibungsempfängern gemäß Abschnitt 3(a)(1)(A)(i) in Verbindung stehen oder durch ihn gefördert, gutgeheißen oder offiziell anerkannt werden.</t>
  </si>
  <si>
    <r>
      <rPr>
        <sz val="10"/>
        <color rgb="FF000000"/>
        <rFont val="Calibri"/>
        <family val="2"/>
        <scheme val="minor"/>
      </rPr>
      <t xml:space="preserve">b.     </t>
    </r>
    <r>
      <rPr>
        <b/>
        <sz val="10"/>
        <color rgb="FF000000"/>
        <rFont val="Calibri"/>
        <family val="2"/>
        <scheme val="minor"/>
      </rPr>
      <t>Sonstige Rechte.</t>
    </r>
  </si>
  <si>
    <t>1.     Urheberpersönlichkeitsrechte, wie etwa zum Schutz vor Werkentstellungen, werden durch die vorliegende Public License ebenso wenig mitlizenziert wie das Recht auf Privatheit, auf Datenschutz und/oder ähnliche Persönlichkeitsrechte; gleichwohl verzichtet der Lizenzgeber auf derlei Rechte und/oder ihre Durchsetzung, soweit dies für Ihre Ausübung der lizenzierten Rechte erforderlich und möglich ist, jedoch nicht darüber hinaus.</t>
  </si>
  <si>
    <t>2.     Patent- und Kennzeichenrechte werden durch die vorliegende Public License nicht lizenziert.</t>
  </si>
  <si>
    <t>3.     Soweit wie möglich verzichtet der Lizenzgeber auf Vergütung durch Sie für die Ausübung der lizenzierten Rechte, sowohl direkt als auch durch eine Verwertungsgesellschaft unter welchem freiwilligen oder abdingbaren gesetzlichen oder Pflichtlizenzmechanismus auch immer eingezogen. In allen übrigen Fällen behält sich der Lizenzgeber ausdrücklich jedes Recht vor, derartige Vergütungen zu fordern.</t>
  </si>
  <si>
    <t>Abschnitt 3 – Lizenzbedingungen.</t>
  </si>
  <si>
    <t>Ihre Ausübung der lizenzierten Rechte unterliegt ausdrücklich den folgenden Bedingungen.</t>
  </si>
  <si>
    <r>
      <rPr>
        <b/>
        <sz val="10"/>
        <color rgb="FF000000"/>
        <rFont val="Calibri"/>
        <family val="2"/>
        <scheme val="minor"/>
      </rPr>
      <t>a.</t>
    </r>
    <r>
      <rPr>
        <sz val="10"/>
        <color rgb="FF000000"/>
        <rFont val="Calibri"/>
        <family val="2"/>
        <scheme val="minor"/>
      </rPr>
      <t>     Namensnennung.</t>
    </r>
  </si>
  <si>
    <t>1.     Wenn Sie das lizenzierte Material weitergeben, müssen Sie:</t>
  </si>
  <si>
    <t xml:space="preserve">A.     die folgenden Angaben beibehalten, soweit sie vom Lizenzgeber dem lizenzierten Material beigefügt wurden: </t>
  </si>
  <si>
    <t>i.           die Bezeichnung des/der Ersteller(s) des lizenzierten Materials und anderer, die für eine Namensnennung vorgesehen sind (auch durch Pseudonym, falls angegeben), in jeder durch den Lizenzgeber verlangten Form, die angemessen ist;</t>
  </si>
  <si>
    <t>ii.           einen Copyright-Vermerk;</t>
  </si>
  <si>
    <t xml:space="preserve">iii.           einen Hinweis auf die vorliegende Public License; </t>
  </si>
  <si>
    <t>iv.           einen Hinweis auf den Haftungsausschluss;</t>
  </si>
  <si>
    <t>v.           soweit vernünftigerweise praktikabel einen URI oder Hyperlink zum lizenzierten Material;</t>
  </si>
  <si>
    <t>B.     angeben, ob Sie das lizenzierte Material verändert haben, und alle vorherigen Änderungsangaben beibehalten; und</t>
  </si>
  <si>
    <t>C.     angeben, dass das lizenzierte Material unter der vorliegenden Public License steht, und deren Text oder URI oder einen Hyperlink darauf beifügen.</t>
  </si>
  <si>
    <t xml:space="preserve">Es sei klargestellt, dass Sie gemäß der vorliegenden Public License keine Erlaubnis haben, abgewandeltes Material weiterzugeben. </t>
  </si>
  <si>
    <t>2.     Sie dürfen die Bedingungen des Abschnitts 3(a)(1) in jeder angemessenen Form erfüllen, je nach Medium, Mittel und Kontext in bzw. mit dem Sie das lizenzierte Material weitergeben. Es kann zum Beispiel angemessen sein, die Bedingungen durch Angabe eines URI oder Hyperlinks auf eine Quelle zu erfüllen, die die erforderlichen Informationen enthält.</t>
  </si>
  <si>
    <t>3.     Falls der Lizenzgeber es verlangt, müssen Sie die gemäß Abschnitt 3(a)(1)(A) erforderlichen Informationen entfernen, soweit dies vernünftigerweise praktikabel ist.</t>
  </si>
  <si>
    <t>Abschnitt 4 – Sui-generis-Datenbankrechte.</t>
  </si>
  <si>
    <t>Soweit die lizenzierten Rechte Sui-generis-Datenbankrechte beinhalten, die auf Ihre Nutzung des lizenzierten Materials Anwendung finden, gilt:</t>
  </si>
  <si>
    <t>a.     es sei klargestellt, dass Abschnitt 2(a)(1) Ihnen das Recht gewährt, die gesamten Inhalte der Datenbank oder wesentliche Teile davon zu entnehmen, weiterzuverwenden, zu vervielfältigen und weiterzugeben, solange Sie abgewandeltes Material nicht weitergeben;</t>
  </si>
  <si>
    <t>b.     sofern Sie alle Inhalte der Datenbank oder wesentliche Teile davon in eine Datenbank aufnehmen, an der Sie Sui-generis-Datenbankrechte haben, dann gilt die Datenbank, an der Sie Sui-generis-Datenbankrechte haben (aber nicht ihre einzelnen Inhalte) als abgewandeltes Material; und</t>
  </si>
  <si>
    <t>c.     Sie müssen die Bedingungen in Abschnitt 3(a) einhalten, wenn Sie alle Datenbankinhalte oder einen wesentlichen Teil davon weitergeben.</t>
  </si>
  <si>
    <t xml:space="preserve">Es sei ferner klargestellt, dass dieser Abschnitt 4 Ihre Verpflichtungen aus der vorliegenden Public License nur ergänzt und nicht ersetzt, soweit die lizenzierten Rechte andere Urheberrechte und ähnliche Rechte enthalten. </t>
  </si>
  <si>
    <t>Abschnitt 5 – Gewährleistungsausschluss und Haftungsbeschränkung.</t>
  </si>
  <si>
    <t>a.     Sofern der Lizenzgeber nicht separat anderes erklärt und so weit wie möglich, bietet der Lizenzgeber das lizenzierte Material so wie es ist und verfügbar ist an und sagt in Bezug auf das lizenzierte Material keine bestimmten Eigenschaften zu, weder ausdrücklich noch konkludent oder anderweitig, und schließt jegliche Gewährleistung aus, einschließlich der gesetzlichen. Dies umfasst insbesondere das Freisein von Rechtsmängeln, Verkehrsfähigkeit, Eignung für einen bestimmten Zweck, Wahrung der Rechte Dritter, Freisein von (auch verdeckten) Sachmängeln, Richtigkeit und das Vorliegen oder Nichtvorliegen von Irrtümern, gleichviel ob sie bekannt, unbekannt oder erkennbar sind. Dort, wo Gewährleistungsausschlüsse ganz oder teilweise unzulässig sind, gilt der vorliegende Ausschluss möglicherweise für Sie nicht.</t>
  </si>
  <si>
    <t>b.     Soweit wie möglich, haftet der Lizenzgeber Ihnen gegenüber nach keinem rechtlichen Konstrukt (einschließlich insbesondere Fahrlässigkeit) oder anderweitig für irgendwelche direkten, speziellen, indirekten, zufälligen, Folge-, Straf- exemplarischen oder anderen Verluste, Kosten, Aufwendungen oder Schäden, die sich aus der vorliegenden Public License oder der Nutzung des lizenzierten Materials ergeben, selbst wenn der Lizenzgeber auf die Möglichkeit solcher Verluste, Kosten, Aufwendungen oder Schäden hingewiesen wurde. Dort, wo Haftungsbeschränkungen ganz oder teilweise unzulässig sind, gilt die vorliegende Beschränkung möglicherweise für Sie nicht.</t>
  </si>
  <si>
    <t>c.     Der Gewährleistungsausschluss und die Haftungsbeschränkung, die vorstehend aufgeführt sind, müssen so ausgelegt werden, dass sie soweit wie möglich einem absoluten Haftungs- und Gewährleistungsausschluss nahekommen.</t>
  </si>
  <si>
    <t>Abschnitt 6 – Laufzeit und Beendigung.</t>
  </si>
  <si>
    <t>a.     Die vorliegende Public License gilt bis zum Ablauf der Schutzfrist des Urheberrechts und der ähnlichen Rechte, die hiermit lizenziert werden. Gleichwohl erlöschen Ihre Rechte aus dieser Public License automatisch, wenn Sie die Bestimmungen dieser Public License nicht einhalten.</t>
  </si>
  <si>
    <t>b.     Soweit Ihr Recht, das lizenzierte Material zu nutzen, gemäß Abschnitt 6(a) erloschen ist, lebt es wieder auf:</t>
  </si>
  <si>
    <t>1.     automatisch zu dem Zeitpunkt, an welchem die Verletzung abgestellt ist, sofern dies innerhalb von 30 Tagen seit Ihrer Kenntnis der Verletzung geschieht; oder</t>
  </si>
  <si>
    <t>2.     durch ausdrückliche Wiedereinsetzung durch den Lizenzgeber.</t>
  </si>
  <si>
    <t>Es sei klargestellt, dass dieser Abschnitt 6(b) die möglicherweise bestehenden Rechte des Lizenzgebers, Ausgleich für Ihre Verletzungen der vorliegenden Public License zu verlangen, nicht einschränkt.</t>
  </si>
  <si>
    <t>c.      Es sei klargestellt, dass der Lizenzgeber das lizenzierte Material auch unter anderen Bedingungen anbieten oder den Vertrieb des lizenzierten Materials jederzeit einstellen darf; gleichwohl erlischt dadurch die vorliegende Public License nicht.</t>
  </si>
  <si>
    <t>d.     Die Abschnitte 1, 5, 6, 7 und 8 gelten auch nach Erlöschen der vorliegenden Public License fort.</t>
  </si>
  <si>
    <t>Abschnitt 7 – Sonstige Bedingungen.</t>
  </si>
  <si>
    <t>a.     Der Lizenzgeber ist nicht an durch Sie gestellte zusätzliche oder abweichende Bedingungen gebunden, wenn diese nicht ausdrücklich vereinbart wurden.</t>
  </si>
  <si>
    <t>b.    Jedwede das lizenzierte Material betreffenden und hier nicht genannten Umstände, Annahmen oder Vereinbarungen sind getrennt und unabhängig von den Bedingungen der vorliegenden Public License.</t>
  </si>
  <si>
    <t>Abschnitt 8 – Auslegung.</t>
  </si>
  <si>
    <t>a.     Es sei klargestellt, dass die vorliegende Public License weder besagt noch dahingehend ausgelegt werden darf, dass sie solche Nutzungen des lizenzierten Materials verringert, begrenzt, einschränkt oder mit Bedingungen belegt, die ohne eine Erlaubnis aus dieser Public License rechtmäßig erfolgen könnten.</t>
  </si>
  <si>
    <t>b.     Soweit wie möglich muss, falls eine Klausel der vorliegenden Public License als nicht durchsetzbar anzusehen ist, diese Klausel automatisch im geringst erforderlichen Maße angepasst werden, um sie durchsetzbar zu machen. Falls die Klausel nicht anpassbar ist, muss sie von der vorliegenden Public License abgeschieden werden, ohne dass die Durchsetzbarkeit der verbleibenden Bedingungen tangiert wird.</t>
  </si>
  <si>
    <t>c.      Auf keine Bedingung der vorliegenden Public License wird verzichtet und kein Verstoß dagegen wird hingenommen, außer der Lizenzgeber hat sich damit ausdrücklich einverstanden erklärt.</t>
  </si>
  <si>
    <t>d.     Nichts in der vorliegenden Public License führt zu einer Beschränkung oder Aufhebung von Privilegien und Immunitäten, die dem Lizenzgeber oder Ihnen einschließlich aufgrund rechtlicher Regelungen irgendeiner Rechtsordnung oder Rechtsposition zustehen, oder darf als solche ausgelegt werden.</t>
  </si>
  <si>
    <t>Abschnitt 9 — Verbreitung von Bearbeitungen (zusätzliche gewährte Rechte und nicht Teil der Creative Commons-Lizenz)</t>
  </si>
  <si>
    <t>a.   Zusätzlich zu den in Abschnitt 2(a)(3) eingeräumten Rechten, gewährt Ihnen der Lizenzgeber das Recht, abgewandeltes Material zu verbreiten, sofern:</t>
  </si>
  <si>
    <t>1. dieses Material eindeutig als veränderte, nicht vom Lizenzgeber freigegebene Version gekennzeichnet ist; und
2. die Lizenzbedingungen nicht verändert wurden; und</t>
  </si>
  <si>
    <t>3. alle Logos und/oder Marken des Lizenzgebers entfernt wurden.</t>
  </si>
  <si>
    <r>
      <rPr>
        <b/>
        <sz val="18"/>
        <color theme="1"/>
        <rFont val="Calibri"/>
        <family val="2"/>
        <scheme val="minor"/>
      </rPr>
      <t xml:space="preserve">Information Security Assessment 
</t>
    </r>
    <r>
      <rPr>
        <sz val="16"/>
        <color rgb="FF000000"/>
        <rFont val="Calibri"/>
        <family val="2"/>
        <scheme val="minor"/>
      </rPr>
      <t>Änderungshistorie</t>
    </r>
  </si>
  <si>
    <t>1.0</t>
  </si>
  <si>
    <t>Erste Version (Anfangsfassung)</t>
  </si>
  <si>
    <t>Offene Fragen in geschlossene Fragen geändert</t>
  </si>
  <si>
    <t xml:space="preserve">Präzisere Level-Beschreibungen </t>
  </si>
  <si>
    <t>Einfügen von Beispielen aus der Praxis</t>
  </si>
  <si>
    <t>Rechtschreibfehler korrigiert</t>
  </si>
  <si>
    <t>8.2 und 10.1 Referenz-Anpassung</t>
  </si>
  <si>
    <t>10.2 Änderung von Produktions- in Produktiv-Umgebung</t>
  </si>
  <si>
    <t>10.5 Änderung von IDS/IPS auf HIDS/HIPS</t>
  </si>
  <si>
    <t>11.2 Änderungen an der Übersetzung</t>
  </si>
  <si>
    <t>11.3 und 11.4 Neustrukturierung der Maßnahmen (en: Controls)</t>
  </si>
  <si>
    <t>11.4 hinzufügen von „IT-“ zu Systemen</t>
  </si>
  <si>
    <t>9.4 Überarbeitung Reifegrad 2</t>
  </si>
  <si>
    <t>2.0</t>
  </si>
  <si>
    <t>Überarbeitung aufgrund der neuen Fassung von ISO 27002:2013</t>
  </si>
  <si>
    <t>Anpassung der Reifegrade</t>
  </si>
  <si>
    <t>2.0.1</t>
  </si>
  <si>
    <t>Fehlerkorrektur bei Berechnung und Spinnennetz-Diagramm</t>
  </si>
  <si>
    <t>2.1.0</t>
  </si>
  <si>
    <t>Überarbeitung der Reifegrade, Korrekturen an einigen Maßnahmen</t>
  </si>
  <si>
    <t>Release-Version 2.1</t>
  </si>
  <si>
    <t>Druckbereich angepasst</t>
  </si>
  <si>
    <t>Spinnennetz-Diagramm zeigt Ergebnisse ohne Kürzung an</t>
  </si>
  <si>
    <t>Maßnahme 13.5 überarbeitet</t>
  </si>
  <si>
    <t>Maßnahme 7.1 Reifegrad 1 überarbeitet</t>
  </si>
  <si>
    <t>Maßnahmen 9.4 und 9.5 Referenz überarbeitet</t>
  </si>
  <si>
    <t>Reifegrad Maßnahme 12.4 auf 4 geändert</t>
  </si>
  <si>
    <t>Reifegrad Maßnahme 16.3 auf 3 geändert</t>
  </si>
  <si>
    <t>Hinzufügung von KPIs</t>
  </si>
  <si>
    <t>Überprüfung der Rechtschreibung in Reifegrad 3</t>
  </si>
  <si>
    <t>3.0.2</t>
  </si>
  <si>
    <t>Überarbeitung für TISAX</t>
  </si>
  <si>
    <t>Modul Anbindung Dritter aufgenommen</t>
  </si>
  <si>
    <t>Modul Prototypenschutz (25) aufgenommen aus dem Whitepaper vom 6.10.2016 abgeleitet</t>
  </si>
  <si>
    <t>Modul Datenschutz (24) aufgenommen, Verweisung auf 18.2 entfernt, Reifegrade aus dem Modul entfernt, stattdessen Hinweise aus dem Level 1 generiert, Hinweis eingefügt (ISMS, 18.2), dass das Datenschutzmodul nur bei einer Auftragsdatenverarbeitung gem. §11 BDSG zur Anwendung kommt, Einführung von Fragestellungen „erfüllt [ja/nein]“</t>
  </si>
  <si>
    <t>Umbenennung „Fragen“ in „ISMS“</t>
  </si>
  <si>
    <t>Nach Abstimmung mit dem Arbeitskreis Datenschutz wurde der Reifegrad „4“ aus Maßnahme 18.2 entfernt und auf „3“ gesetzt. Stattdessen wurde die Maßnahme 10.21, Kryptografie, von „2“ auf „3“ hochgesetzt.</t>
  </si>
  <si>
    <t>Einführung der Schutzbedarfe „normal“, „hoch“ und „sehr hoch“ zur Abbildung der Schutzziele „Integrität“, „Verfügbarkeit“ und „Vertraulichkeit“; dabei Zuordnung von "intern" zu "normal, "vertraulich" zu "hoch" und "geheim/streng vertraulich" zu "sehr hoch". Zuweisung der Anforderungen innerhalb des Reifegrades "1" in den verschiedenen Maßnahmen.</t>
  </si>
  <si>
    <t>Aufnahme von KPIs in die Maßnahmen mit Reifegraden "4"</t>
  </si>
  <si>
    <t>Entfernung des KPI aus Maßnahme 18.2</t>
  </si>
  <si>
    <t>Aufnahme von Hinweisen zu verschiedenen Informationssicherheitsthemen</t>
  </si>
  <si>
    <t>4.0.0</t>
  </si>
  <si>
    <t>Erhöhung der Lesbarkeit der Maßnahmen im Bereich Informationssicherheit</t>
  </si>
  <si>
    <t>Einteilung der Anforderungen der einzelnen Maßnahmen in „muss“, „sollte“ und „kann“, um den Grad der Verbindlichkeit der einzelnen Anforderungen zu verdeutlichen</t>
  </si>
  <si>
    <t>Aufnahme des Reiters „Erläuterungen“</t>
  </si>
  <si>
    <t>Aufnahme des Reiters „Reifegrade“</t>
  </si>
  <si>
    <t>Erweiterung des Reiters „KPIs“</t>
  </si>
  <si>
    <t>Erweiterung des Reiters „Informationssicherheit“ um zusätzliche Maßnahmen, um Anforderungen für die Nutzung von Cloud-Diensten zu verdeutlichen</t>
  </si>
  <si>
    <t>4.0.1</t>
  </si>
  <si>
    <t>KPI-Link bei Maßnahme 12.2 wurde gelöscht</t>
  </si>
  <si>
    <t>4.0.2</t>
  </si>
  <si>
    <t>Korrektur des Links von Maßnahme 14.4 auf der Ergebnis-Seite, Anpassung Level 3: Etabliert im Reiter „Reifegrade“</t>
  </si>
  <si>
    <t>4.0.3</t>
  </si>
  <si>
    <t>Reiter Ergebnisse: Die Ergebnisse werden nur für Maßnahmen angezeigt, die bearbeitet wurden.</t>
  </si>
  <si>
    <t>4.1.0</t>
  </si>
  <si>
    <t>Anpassung von Kapitel 24 an DSGVO und kleinere Änderungen an den mit 4.1.0 gekennzeichneten Maßnahmen</t>
  </si>
  <si>
    <t>8.4, 13.3 Korrektur in der Ziel-Beschreibung</t>
  </si>
  <si>
    <t>9.1 Ergänzung Maßnahme und Ziel-Beschreibung</t>
  </si>
  <si>
    <t>10.1, 11.1, 12.5, 12.6, 12.9 Anpassung der Anforderungen</t>
  </si>
  <si>
    <t>18.2 und Datenschutz (24) Anpassungen an DSGVO</t>
  </si>
  <si>
    <t>Hinweise: 'geheim' in 'streng vertraulich' geändert und Klassifizierungsstufen bei Schutzklassen ergänzt</t>
  </si>
  <si>
    <t>Prototypenschutz (25) überarbeitet</t>
  </si>
  <si>
    <t>5.0.0</t>
  </si>
  <si>
    <t>Neustrukturierung des VDA ISA im Modul Informationssicherheit nach Themengebieten</t>
  </si>
  <si>
    <t>Neues Tabellenformat in allen Modulen zur besseren Übersicht und für leichtere Exportmöglichkeiten</t>
  </si>
  <si>
    <t>Streichung des Moduls Anbindung Dritter und Übernahme von dessen Anforderungen in das Modul Informationssicherheit</t>
  </si>
  <si>
    <t xml:space="preserve">Einbeziehung der Hiinweise und Erläuterungen in das Modul Informationssicherheit, daher Streichung der Reiter Hinweise und Erläuterungen </t>
  </si>
  <si>
    <t>Überarbeitung aller Fragen, Ziele und Anforderungen</t>
  </si>
  <si>
    <t>Vereinheitlichung des Zielreifegrads über alle Maßnahmen auf einen Zielwert von 3</t>
  </si>
  <si>
    <t>Integration der Maßnahme 1.2 in die neue Maßnahme 1.4.1</t>
  </si>
  <si>
    <t>Integration der Maßnahme 1.3 in die neue Maßnahme 1.2.1</t>
  </si>
  <si>
    <t>Integration der Maßnahme 1.2 in die neue Maßnahme 1.2.4</t>
  </si>
  <si>
    <t>Integration der Maßnahme 1.2 in die neue Maßnahme 1.2.1</t>
  </si>
  <si>
    <t>Integration der Maßnahme 9.4 in die neue Maßnahme 4.1.3</t>
  </si>
  <si>
    <t>Integration der Maßnahme 1.2 in die neue Maßnahme 1.2.2</t>
  </si>
  <si>
    <t>Integration der Maßnahme 12.4 in die neuen Maßnahmen 3.1.2 und 3.1.4</t>
  </si>
  <si>
    <t>Integration der Maßnahme 1.2 in die neue Maßnahme 1.2.7</t>
  </si>
  <si>
    <t>Integration der Maßnahmen 14.2 und 14.3 in die neue Maßnahme 5.3.1</t>
  </si>
  <si>
    <t xml:space="preserve">Streichung von Maßnahme 12.9 </t>
  </si>
  <si>
    <t>Neue Maßnahme "mobiles Arbeiten" (2.1.4)</t>
  </si>
  <si>
    <t>Neue Maßnahme "Eignung von Mitarbeitern" (2.1.1)</t>
  </si>
  <si>
    <t>Neue Maßnahnme "Umgang mit Identifikationsmitteln" (4.1.1)</t>
  </si>
  <si>
    <t>Änderung der Lizenz auf Creative Commons BY ND 4.0 + spezielle Bedingungen für die Verbreitung von veränderten Versionen</t>
  </si>
  <si>
    <t>5.0.2</t>
  </si>
  <si>
    <t xml:space="preserve">Korrektur der Berechnung des Gesamtreifegrades </t>
  </si>
  <si>
    <t>Eingabeprüfung der Spalte "Reifegrad"</t>
  </si>
  <si>
    <t>Korrektur der Änderungshistorie</t>
  </si>
  <si>
    <t>Änderung der Nummerierung im Modul "Datenschutz"</t>
  </si>
  <si>
    <t>5.0.3</t>
  </si>
  <si>
    <t>Korrektur der Diagrammbezeichnungen im Modul "Ergebnisse"</t>
  </si>
  <si>
    <t>Ergänzung von Druckbereichen</t>
  </si>
  <si>
    <t>5.0.4</t>
  </si>
  <si>
    <t>Korrektur von Rechtschreibung und Ausdruck</t>
  </si>
  <si>
    <t>Korrektur der Verweisungen auf ISO 27001</t>
  </si>
  <si>
    <t>Korrektur von Rechtschreibung und Ausdruck, sprachliche Klarstellung, Beseitigung von Uneindeutigkeiten</t>
  </si>
  <si>
    <t>Neustrukturierung des Tabellenblatts "Willkommen", Definitionen der Tabellenblätter in "Definitionen" verschoben</t>
  </si>
  <si>
    <t>Ergänzung der Schutzziele bezüglich Anforderungen für hohen und sehr hohen Schutzbedarf im Tabellenblatt "Informationssicherheit"</t>
  </si>
  <si>
    <t>Entfernung der Spalte "Adressierte Schutziele" in den Tabelleblättern "Informationssicherheit" und "Prototypenschutz"</t>
  </si>
  <si>
    <t>Inhalt der Spalte "Üblicher Prozessverantwortlicher" in den Tabelleblättern "Informationssicherheit" und "Prototypenschutz" gelöscht</t>
  </si>
  <si>
    <t>6.0.0</t>
  </si>
  <si>
    <t>Zusätzliche Anforderungen zur Verbesserung der Verfügbarkeit</t>
  </si>
  <si>
    <t>Neue Maßnahme 1.3.4 („Software-Freigabe“)</t>
  </si>
  <si>
    <t>Neubenennung der Maßnahme in Abschnitt 1.6 („Vorfall- und Krisenmanagement“)</t>
  </si>
  <si>
    <t>Überprüfte Maßnahme 1.6.1 („Meldung von Sicherheitsereignissen“)</t>
  </si>
  <si>
    <t>Neue Maßnahme 1.6.2 („Verwaltung von Sicherheitsereignissen“)</t>
  </si>
  <si>
    <t>Neue Maßnahme 1.6.3 („Umgang mit Krisensituationen“) (ersetzt 3.1.2)</t>
  </si>
  <si>
    <t>Maßnahme 3.1.2 wurde ersetzt</t>
  </si>
  <si>
    <t>Neue Maßnahme 5.2.8 („Kontinuitätsplanung für IT-Dienste“)</t>
  </si>
  <si>
    <t>Neue Maßnahme 5.2.9 („Sicherung und Wiederherstellung“)</t>
  </si>
  <si>
    <t xml:space="preserve">Entfernung der Kompatibilität mit ISA 4 </t>
  </si>
  <si>
    <t>Aktualisierung des Moduls „Datenschutz“ (überarbeitete Anforderungen vom VDA-Arbeitskreis „Datenschutz“ bereitgestellt)</t>
  </si>
  <si>
    <t>Verweisungen auf ISA/IEC 62443-2, ISO 27001:2022 und NIST CSF</t>
  </si>
  <si>
    <t>Verweisungen auf Umsetzungsleitlinien (BSI IT-Grundschutz, NIST SP800-53)</t>
  </si>
  <si>
    <t>Zusätzlicher Anwendungsbereich von IT-Systemen bei operativer Technologie (OT)</t>
  </si>
  <si>
    <t>Weitere Informationen, Beispiele, typische Prüfer-Fragen und typische Nachweise hinzugefügt, um Geprüfte(n) bezüglich zahlreicher Maßnahmen zu helfen und zu unterstützen (Spalten W bis AB)</t>
  </si>
  <si>
    <t>9.2.1</t>
  </si>
  <si>
    <t>Das Management von Zugriffsrechten stellt sicher, dass nur berechtigte (autorisierte) Benutzer Zugriff auf Informationen und IT-Services haben. Zu diesem Zweck werden den Benutzerkonten Zugriffsrechte zugewiesen.</t>
  </si>
  <si>
    <r>
      <rPr>
        <b/>
        <sz val="18"/>
        <color theme="1"/>
        <rFont val="Arial"/>
        <family val="2"/>
      </rPr>
      <t>Information Security Assessment</t>
    </r>
    <r>
      <rPr>
        <sz val="11"/>
        <color theme="1"/>
        <rFont val="Arial"/>
        <family val="2"/>
      </rPr>
      <t xml:space="preserve">
</t>
    </r>
    <r>
      <rPr>
        <sz val="16"/>
        <color theme="1"/>
        <rFont val="Arial"/>
        <family val="2"/>
      </rPr>
      <t>Zusätzliche Anforderungen an den Prototypenschutz</t>
    </r>
  </si>
  <si>
    <r>
      <rPr>
        <b/>
        <sz val="18"/>
        <color rgb="FF000000"/>
        <rFont val="Calibri"/>
        <family val="2"/>
        <scheme val="minor"/>
      </rPr>
      <t>Information Security Assessment</t>
    </r>
    <r>
      <rPr>
        <sz val="11"/>
        <color rgb="FF000000"/>
        <rFont val="Calibri"/>
        <family val="2"/>
        <scheme val="minor"/>
      </rPr>
      <t xml:space="preserve">
</t>
    </r>
    <r>
      <rPr>
        <sz val="16"/>
        <color rgb="FF000000"/>
        <rFont val="Calibri"/>
        <family val="2"/>
        <scheme val="minor"/>
      </rPr>
      <t>Ergebnisse</t>
    </r>
  </si>
  <si>
    <r>
      <t xml:space="preserve">Information Security Assessment
</t>
    </r>
    <r>
      <rPr>
        <sz val="16"/>
        <color theme="1"/>
        <rFont val="Calibri"/>
        <family val="2"/>
        <scheme val="minor"/>
      </rPr>
      <t>Zusätzliche Anforderungen an den Datenschutz</t>
    </r>
  </si>
  <si>
    <r>
      <rPr>
        <sz val="10"/>
        <color theme="1"/>
        <rFont val="Calibri"/>
        <family val="2"/>
        <scheme val="minor"/>
      </rPr>
      <t>Das ISA dient als Basis für
- eine Selbstbewertung zur Bestimmung des Zustandes der Informationssicherheit in einer Organisation (z. B. Unternehmen)
- Audits durch interne Fachabteilungen (z. B. interne Revision, Informationssicherheit)
- Prüfungen nach TISAX</t>
    </r>
    <r>
      <rPr>
        <vertAlign val="superscript"/>
        <sz val="10"/>
        <color theme="1"/>
        <rFont val="Calibri"/>
        <family val="2"/>
        <scheme val="minor"/>
      </rPr>
      <t>Ⓡ</t>
    </r>
    <r>
      <rPr>
        <sz val="10"/>
        <color theme="1"/>
        <rFont val="Calibri"/>
        <family val="2"/>
        <scheme val="minor"/>
      </rPr>
      <t xml:space="preserve"> (Trusted Information Security Assessment Exchange, https://enx.com/tisax/)</t>
    </r>
  </si>
  <si>
    <t>Vereinfachte Gruppenprüfung (SGA, en: Simplified Group Assessment)</t>
  </si>
  <si>
    <t>+ Interne Kontrollen werden für alle Einheiten innerhalb des Assessment Scopes umgesetzt. 
  –  Die Umsetzung aller anwendbaren Sicherheitsanforderungen und Kontrollziele ist eingeschlossen.
+ Für das Informationssicherheits-Audit sind entsprechend qualifizierte Verantwortliche und angemessene Ressourcen definiert.
+ Ein detaillierter Plan und Zeitplan für die internen Audits ist festgelegt und wird befolgt. Die folgenden Aspekte werden berücksichtigt:
– Der gesamte Scopes ist abgedeckt
– Interne Audits werden regelmäßig durchgeführt
– Die Ergebnisse interner Audits werden innerhalb der Strukturen des ISMS nachverfolgt.</t>
  </si>
  <si>
    <t>Prúfscope / Geltungsbereich</t>
  </si>
  <si>
    <t>Vereinfachte Methode, um sehr große Organisationen mit einem hohen Reifegrad zu prüfen. Ein Beispiel ist ein vereinfachter Gruppenprüfung nach TISAX, der eine Möglichkeit für TISAX-Prüfungen eines Prüfscopes mit einer großen Anzahl von Standorten darstellt.</t>
  </si>
  <si>
    <t>Legt fest, was während der Prüfung bewertet wird und was nicht („außerhalb des Anwendungsbereiches“) Der Prüfscope ist mit dem Geltungsbereich des bewerteten Managementsystems verbunden. Bei ISO-Zertifizierungen ist der Prüfscope stets identisch mit dem Geltungsbereich des Managementsystems. Bei TISAX-Prüfungen kann der Prüfscope als Teilmenge des Geltungsbereiches des Managementsystems definiert werden, solange alle erforderlichen Komponenten des Managementsystems vom Prüfscopes abgedeckt werden.
Um ein Prüfergebnis zu verstehen, ist es erforderlich, den Prüfscope zu verstehen.</t>
  </si>
  <si>
    <t>Datum der Prüfung</t>
  </si>
  <si>
    <t>IT-Dienst</t>
  </si>
  <si>
    <t xml:space="preserve">Ein IT-Dienst bezeichnet eine Software, die auf einem oder dem Zusammenspiel von mehreren IT-Systemen läuft und einen bestimmten Geschäftsbedarf abdeckt. </t>
  </si>
  <si>
    <t>+ Die betreffenden eingesetzten IT-Dienste sind identifiziert.
+ Die für den IT-Dienst relevanten Sicherheitsanforderungen sind ermittelt:
+ Die für die Umsetzung der Anforderung verantwortliche Organisation ist definiert und sich ihrer Verantwortung bewusst.
+ Für gemeinsame Verantwortlichkeiten sind Mechanismen festgelegt und umgesetzt.
+ Die verantwortliche Organisation wird ihren jeweiligen Verantwortlichkeiten gerecht.</t>
  </si>
  <si>
    <t>Einleitung:
Für jede Organisation ist es wichtig, die Informationen zu kennen, die einen Wert für sie darstellen (z. B. Geschäftsgeheimisse, kritische Geschäftsprozesse, Know-How, Patente). Diese werden als Informationswerte (auch primäre Assets) bezeichnet. Der Wert von Informationen ergibt sich unter anderem aus dem wirtschaftlichen Nutzen, welchen die Informationen in einer bestimmten Situation erbringen, oder aus der gesetzlichen Notwendigkeit (z. B. durch Gesetze, Kundenverträge), sowie aus den anfallenden Kosten. 
Darüber hinaus wird die Notwendigkeit, diese Informationswerte zu schützen, von Informationsträgern übernommen (auch als sekundäre Assets bezeichnet) (z. B. IT-Systeme, IT-Dienste, Mitarbeiter), die mit den Informationswerten verbunden sind. (Siehe auch Klassifizierung von Informationen in Maßnahme 1.3.2)
Begründung:
Ein Verzeichnis der Informationswerte und der abgeleiteten Informationsträger stellt sicher, dass die Organisation einen Überblick über ihre Informationswerte hat und den Schutzbedarf hinsichtlich Vertraulichkeit, Integrität und Verfügbarkeit ermitteln kann.
Auf dieser Grundlage kann eine Organisation grundlegende Schutzmaßnahmen festlegen, um sich selbst und die Informationswerte/-träger zu schützen.
Grundlegende Anforderungen:
Informationswerte, Informationsträger und Schutzanforderungen ändern sich regelmäßig (z. B. bei Änderungen der Organisation, der IT-Landschaft oder von Prozessen). Eine Aufgabe der Organisation besteht darin, identifizierte Informationswerte und Informationsträger auf dem aktuellen Stand zu halten. Ein zentraler Prozess ist hilfreich, um einen vollständigen Überblick über diese Informationswerte und -träger während des gesamten Lebenszyklus von der Erzeugung/Inbetriebnahme, über die Nutzung bis zur Vernichtung/Löschung zu erhalten. Übersichten über diese Informationswerte und Informationsträger sowie die Schutzanforderungen sind ein unterstützendes Instrument, um einen umfassenden Überblick zu erhalten und aufrechtzuerhalten.
Für eine umfassende Analyse dieser Informationswerte ist es hilfreich, die wesentlichen Geschäftsprozesse und die in diesem Prozess verarbeiteten Informationswerte zu betrachten, da die Schutzanforderungen auch vom Prozess abhängen. In einem weiteren Schritt sind weitere Informationen relevant, deren Verlust oder Offenlegung zu finanziellem Schaden führen oder sich rufschädigend auswirken würde (z. B. Patente, geschäftliche Unterlagen, Kundenkarteien, Kundenverträge, Personalakten usw.).
Assets, deren Sicherheit von Bedeutung ist, sind alle Assets, bei denen sich Informations- oder Cybersicherheitsbedrohungen maßgeblich auf die Organisation oder deren Geschäft auswirken. Dies schließt IT-Systeme, IT-Dienste, OT-Systeme, IOT-Geräte ein.</t>
  </si>
  <si>
    <t xml:space="preserve">Abdeckungsgrad Überprüfung Service Level Agreements (SLA) </t>
  </si>
  <si>
    <t>Version: 6.0.2 | 2024-04-04</t>
  </si>
  <si>
    <r>
      <rPr>
        <sz val="10"/>
        <color rgb="FF000000"/>
        <rFont val="Calibri"/>
        <family val="2"/>
        <scheme val="minor"/>
      </rPr>
      <t>+ Es ist ein einheitlicher Ansprechpartner für die Meldung von Ereignissen vorhanden.
+ Je nach dem wahrgenommenen Schweregrad stehen unterschiedliche Meldewege zur Verfügung (d. h. Echtzeitkommunikation für signifikante Ereignisse/Notfälle zusätzlich zu asynchronen Mechanismen wie Tickets oder E-Mail).
+ Mitarbeiter sind verpflichtet, relevante Ereignisse zu melden und sind entsprechend geschult.
+ Meldungen von Sicherheitsereignissen durch organisationsfremde Parteien werden berücksichtigt.
  –  Es ist eine von außen zugängliche Möglichkeit, um Sicherheitsereignisse zu melden, vorhanden und wird kommuniziert,
 – Die Reaktion auf Sicherheitsereignis-Meldungen von organisationsfremden Parteien ist definiert
+ Verfahren zur Meldung von Vorfällen und Informationen darüber, wie diese zu melden sind, sind für alle maßgeblichen Meldenden zugänglich.
+ Ein Verfahren für Rückmeldungen an die Meldenden ist etabliert.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</si>
</sst>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_);_(* \(#,##0.00\);_(* &quot;-&quot;??_);_(@_)"/>
    <numFmt numFmtId="166" formatCode="[$-409]dd\-mmm\-yy;@"/>
  </numFmts>
  <fonts count="87">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sz val="11"/>
      <color rgb="FFFF0000"/>
      <name val="Calibri"/>
      <family val="2"/>
      <scheme val="minor"/>
    </font>
    <font>
      <sz val="10"/>
      <color theme="1"/>
      <name val="Arial"/>
      <family val="2"/>
    </font>
    <font>
      <sz val="11"/>
      <color theme="1"/>
      <name val="Calibri"/>
      <family val="2"/>
      <scheme val="minor"/>
    </font>
    <font>
      <b/>
      <i/>
      <sz val="10"/>
      <name val="Calibri"/>
      <family val="2"/>
      <scheme val="minor"/>
    </font>
    <font>
      <i/>
      <sz val="10"/>
      <name val="Calibri"/>
      <family val="2"/>
      <scheme val="minor"/>
    </font>
    <font>
      <b/>
      <sz val="10"/>
      <name val="Calibri"/>
      <family val="2"/>
      <scheme val="minor"/>
    </font>
    <font>
      <u/>
      <sz val="10"/>
      <name val="Calibri"/>
      <family val="2"/>
      <scheme val="minor"/>
    </font>
    <font>
      <sz val="10"/>
      <color theme="0"/>
      <name val="Calibri"/>
      <family val="2"/>
      <scheme val="minor"/>
    </font>
    <font>
      <sz val="10"/>
      <color theme="0" tint="-0.249977111117893"/>
      <name val="Calibri"/>
      <family val="2"/>
      <scheme val="minor"/>
    </font>
    <font>
      <sz val="10"/>
      <color indexed="8"/>
      <name val="Calibri"/>
      <family val="2"/>
      <scheme val="minor"/>
    </font>
    <font>
      <sz val="11"/>
      <name val="Calibri"/>
      <family val="2"/>
      <scheme val="minor"/>
    </font>
    <font>
      <strike/>
      <sz val="11"/>
      <name val="Calibri"/>
      <family val="2"/>
      <scheme val="minor"/>
    </font>
    <font>
      <b/>
      <sz val="10"/>
      <color rgb="FF000000"/>
      <name val="Calibri"/>
      <family val="2"/>
      <scheme val="minor"/>
    </font>
    <font>
      <sz val="10"/>
      <color rgb="FF000000"/>
      <name val="Calibri"/>
      <family val="2"/>
      <scheme val="minor"/>
    </font>
    <font>
      <u/>
      <sz val="10"/>
      <color rgb="FF000000"/>
      <name val="Calibri"/>
      <family val="2"/>
      <scheme val="minor"/>
    </font>
    <font>
      <sz val="11"/>
      <color theme="1"/>
      <name val="Arial"/>
      <family val="2"/>
    </font>
    <font>
      <b/>
      <sz val="10"/>
      <color rgb="FFFF0000"/>
      <name val="Calibri"/>
      <family val="2"/>
      <scheme val="minor"/>
    </font>
    <font>
      <sz val="10"/>
      <color rgb="FFFF0000"/>
      <name val="Calibri"/>
      <family val="2"/>
      <scheme val="minor"/>
    </font>
    <font>
      <sz val="8"/>
      <name val="Calibri"/>
      <family val="2"/>
      <scheme val="minor"/>
    </font>
    <font>
      <sz val="11"/>
      <color theme="0"/>
      <name val="Calibri"/>
      <family val="2"/>
      <scheme val="minor"/>
    </font>
    <font>
      <sz val="10"/>
      <color theme="4"/>
      <name val="Calibri"/>
      <family val="2"/>
      <scheme val="minor"/>
    </font>
    <font>
      <sz val="9.5"/>
      <name val="Arial"/>
      <family val="2"/>
    </font>
    <font>
      <b/>
      <u/>
      <sz val="10"/>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sz val="12"/>
      <name val="Calibri"/>
      <family val="2"/>
      <scheme val="minor"/>
    </font>
    <font>
      <sz val="12"/>
      <color indexed="8"/>
      <name val="Calibri"/>
      <family val="2"/>
      <scheme val="minor"/>
    </font>
    <font>
      <sz val="18"/>
      <name val="Calibri"/>
      <family val="2"/>
      <scheme val="minor"/>
    </font>
    <font>
      <strike/>
      <sz val="10"/>
      <color rgb="FF0070C0"/>
      <name val="Calibri"/>
      <family val="2"/>
      <scheme val="minor"/>
    </font>
    <font>
      <strike/>
      <sz val="12"/>
      <color rgb="FF0070C0"/>
      <name val="Calibri"/>
      <family val="2"/>
      <scheme val="minor"/>
    </font>
    <font>
      <b/>
      <sz val="18"/>
      <name val="Calibri"/>
      <family val="2"/>
      <scheme val="minor"/>
    </font>
    <font>
      <sz val="12"/>
      <color theme="1"/>
      <name val="Calibri"/>
      <family val="2"/>
      <scheme val="minor"/>
    </font>
    <font>
      <sz val="10"/>
      <color theme="0" tint="-0.14999847407452621"/>
      <name val="Calibri"/>
      <family val="2"/>
      <scheme val="minor"/>
    </font>
    <font>
      <sz val="14"/>
      <name val="Calibri"/>
      <family val="2"/>
      <scheme val="minor"/>
    </font>
    <font>
      <i/>
      <sz val="10"/>
      <color theme="1"/>
      <name val="Calibri"/>
      <family val="2"/>
      <scheme val="minor"/>
    </font>
    <font>
      <b/>
      <sz val="16"/>
      <color rgb="FF000000"/>
      <name val="Calibri"/>
      <family val="2"/>
      <scheme val="minor"/>
    </font>
    <font>
      <b/>
      <sz val="18"/>
      <color rgb="FF000000"/>
      <name val="Calibri"/>
      <family val="2"/>
      <scheme val="minor"/>
    </font>
    <font>
      <sz val="16"/>
      <color rgb="FF000000"/>
      <name val="Calibri"/>
      <family val="2"/>
      <scheme val="minor"/>
    </font>
    <font>
      <sz val="12"/>
      <color indexed="12"/>
      <name val="Calibri"/>
      <family val="2"/>
      <scheme val="minor"/>
    </font>
    <font>
      <b/>
      <sz val="12"/>
      <name val="Calibri"/>
      <family val="2"/>
      <scheme val="minor"/>
    </font>
    <font>
      <b/>
      <sz val="14"/>
      <color indexed="12"/>
      <name val="Calibri"/>
      <family val="2"/>
      <scheme val="minor"/>
    </font>
    <font>
      <b/>
      <sz val="10"/>
      <color indexed="8"/>
      <name val="Calibri"/>
      <family val="2"/>
      <scheme val="minor"/>
    </font>
    <font>
      <b/>
      <sz val="16"/>
      <name val="Calibri"/>
      <family val="2"/>
      <scheme val="minor"/>
    </font>
    <font>
      <b/>
      <sz val="12"/>
      <color rgb="FFFF0000"/>
      <name val="Calibri"/>
      <family val="2"/>
      <scheme val="minor"/>
    </font>
    <font>
      <sz val="9"/>
      <name val="Calibri"/>
      <family val="2"/>
      <scheme val="minor"/>
    </font>
    <font>
      <sz val="8"/>
      <color theme="0"/>
      <name val="Calibri"/>
      <family val="2"/>
      <scheme val="minor"/>
    </font>
    <font>
      <sz val="10"/>
      <color rgb="FF00B050"/>
      <name val="Calibri"/>
      <family val="2"/>
      <scheme val="minor"/>
    </font>
    <font>
      <b/>
      <i/>
      <sz val="9"/>
      <name val="Calibri"/>
      <family val="2"/>
      <scheme val="minor"/>
    </font>
    <font>
      <u/>
      <sz val="8"/>
      <color theme="0"/>
      <name val="Calibri"/>
      <family val="2"/>
      <scheme val="minor"/>
    </font>
    <font>
      <b/>
      <sz val="16"/>
      <color theme="0"/>
      <name val="Calibri"/>
      <family val="2"/>
      <scheme val="minor"/>
    </font>
    <font>
      <sz val="18"/>
      <color rgb="FF000000"/>
      <name val="Calibri"/>
      <family val="2"/>
      <scheme val="minor"/>
    </font>
    <font>
      <sz val="7"/>
      <color rgb="FF000000"/>
      <name val="Calibri"/>
      <family val="2"/>
      <scheme val="minor"/>
    </font>
    <font>
      <vertAlign val="superscript"/>
      <sz val="10"/>
      <color theme="1"/>
      <name val="Calibri"/>
      <family val="2"/>
      <scheme val="minor"/>
    </font>
    <font>
      <sz val="11"/>
      <color rgb="FF000000"/>
      <name val="Calibri"/>
      <family val="2"/>
      <scheme val="minor"/>
    </font>
    <font>
      <sz val="10"/>
      <color rgb="FF000000"/>
      <name val="Calibri"/>
      <family val="2"/>
    </font>
    <font>
      <sz val="16"/>
      <color theme="1"/>
      <name val="Arial"/>
      <family val="2"/>
    </font>
    <font>
      <b/>
      <sz val="18"/>
      <color theme="1"/>
      <name val="Arial"/>
      <family val="2"/>
    </font>
  </fonts>
  <fills count="37">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8"/>
      </left>
      <right style="thin">
        <color indexed="8"/>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82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5" fillId="22" borderId="2" applyNumberFormat="0" applyAlignment="0" applyProtection="0"/>
    <xf numFmtId="0" fontId="18" fillId="0" borderId="4"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8" fillId="0" borderId="0" applyNumberFormat="0" applyFill="0" applyBorder="0" applyAlignment="0" applyProtection="0"/>
    <xf numFmtId="0" fontId="17" fillId="9" borderId="2" applyNumberFormat="0" applyAlignment="0" applyProtection="0"/>
    <xf numFmtId="0" fontId="25" fillId="24" borderId="0" applyNumberFormat="0" applyBorder="0" applyAlignment="0" applyProtection="0"/>
    <xf numFmtId="0" fontId="11" fillId="25" borderId="9" applyNumberFormat="0" applyAlignment="0" applyProtection="0"/>
    <xf numFmtId="0" fontId="13" fillId="22" borderId="1" applyNumberFormat="0" applyAlignment="0" applyProtection="0"/>
    <xf numFmtId="0" fontId="14" fillId="5" borderId="0" applyNumberFormat="0" applyBorder="0" applyAlignment="0" applyProtection="0"/>
    <xf numFmtId="0" fontId="10" fillId="0" borderId="0"/>
    <xf numFmtId="0" fontId="26" fillId="0" borderId="0" applyNumberFormat="0" applyFill="0" applyBorder="0" applyAlignment="0" applyProtection="0"/>
    <xf numFmtId="0" fontId="18"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6" fillId="0" borderId="0" applyNumberFormat="0" applyFill="0" applyBorder="0" applyAlignment="0" applyProtection="0"/>
    <xf numFmtId="0" fontId="24" fillId="0" borderId="8" applyNumberFormat="0" applyFill="0" applyAlignment="0" applyProtection="0"/>
    <xf numFmtId="0" fontId="27" fillId="0" borderId="0" applyNumberFormat="0" applyFill="0" applyBorder="0" applyAlignment="0" applyProtection="0"/>
    <xf numFmtId="0" fontId="16" fillId="23" borderId="3" applyNumberFormat="0" applyAlignment="0" applyProtection="0"/>
    <xf numFmtId="0" fontId="28" fillId="0" borderId="0" applyNumberFormat="0" applyFill="0" applyBorder="0" applyAlignment="0" applyProtection="0"/>
    <xf numFmtId="0" fontId="11" fillId="0" borderId="0"/>
    <xf numFmtId="0" fontId="30" fillId="0" borderId="0"/>
    <xf numFmtId="0" fontId="15" fillId="22" borderId="12" applyNumberFormat="0" applyAlignment="0" applyProtection="0"/>
    <xf numFmtId="0" fontId="18" fillId="0" borderId="13" applyNumberFormat="0" applyFill="0" applyAlignment="0" applyProtection="0"/>
    <xf numFmtId="0" fontId="17" fillId="9" borderId="12" applyNumberFormat="0" applyAlignment="0" applyProtection="0"/>
    <xf numFmtId="0" fontId="11" fillId="25" borderId="14" applyNumberFormat="0" applyAlignment="0" applyProtection="0"/>
    <xf numFmtId="0" fontId="13" fillId="22" borderId="11" applyNumberFormat="0" applyAlignment="0" applyProtection="0"/>
    <xf numFmtId="0" fontId="18" fillId="0" borderId="13" applyNumberFormat="0" applyFill="0" applyAlignment="0" applyProtection="0"/>
    <xf numFmtId="165" fontId="31" fillId="0" borderId="0" applyFont="0" applyFill="0" applyBorder="0" applyAlignment="0" applyProtection="0"/>
    <xf numFmtId="0" fontId="11" fillId="0" borderId="0"/>
    <xf numFmtId="0" fontId="10" fillId="0" borderId="0" applyNumberFormat="0" applyFill="0" applyBorder="0" applyAlignment="0" applyProtection="0"/>
    <xf numFmtId="0" fontId="2" fillId="0" borderId="0"/>
    <xf numFmtId="164" fontId="31" fillId="0" borderId="0" applyFont="0" applyFill="0" applyBorder="0" applyAlignment="0" applyProtection="0"/>
    <xf numFmtId="0" fontId="18" fillId="0" borderId="17" applyNumberFormat="0" applyFill="0" applyAlignment="0" applyProtection="0"/>
    <xf numFmtId="0" fontId="17" fillId="9"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1" fillId="25" borderId="18" applyNumberFormat="0" applyAlignment="0" applyProtection="0"/>
    <xf numFmtId="0" fontId="15" fillId="22"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3" fillId="22" borderId="15" applyNumberFormat="0" applyAlignment="0" applyProtection="0"/>
    <xf numFmtId="0" fontId="18" fillId="0" borderId="17" applyNumberFormat="0" applyFill="0" applyAlignment="0" applyProtection="0"/>
    <xf numFmtId="0" fontId="15" fillId="22" borderId="16" applyNumberFormat="0" applyAlignment="0" applyProtection="0"/>
    <xf numFmtId="0" fontId="18" fillId="0" borderId="17" applyNumberFormat="0" applyFill="0" applyAlignment="0" applyProtection="0"/>
    <xf numFmtId="0" fontId="17" fillId="9" borderId="16" applyNumberFormat="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8" fillId="0" borderId="33" applyNumberFormat="0" applyFill="0" applyAlignment="0" applyProtection="0"/>
    <xf numFmtId="0" fontId="13" fillId="22" borderId="31" applyNumberFormat="0" applyAlignment="0" applyProtection="0"/>
    <xf numFmtId="0" fontId="11" fillId="25" borderId="34" applyNumberFormat="0" applyAlignment="0" applyProtection="0"/>
    <xf numFmtId="0" fontId="17" fillId="9" borderId="32" applyNumberFormat="0" applyAlignment="0" applyProtection="0"/>
    <xf numFmtId="0" fontId="18" fillId="0" borderId="33" applyNumberFormat="0" applyFill="0" applyAlignment="0" applyProtection="0"/>
    <xf numFmtId="0" fontId="15" fillId="22" borderId="32" applyNumberFormat="0" applyAlignment="0" applyProtection="0"/>
    <xf numFmtId="0" fontId="15" fillId="22" borderId="28" applyNumberFormat="0" applyAlignment="0" applyProtection="0"/>
    <xf numFmtId="0" fontId="18" fillId="0" borderId="29" applyNumberFormat="0" applyFill="0" applyAlignment="0" applyProtection="0"/>
    <xf numFmtId="0" fontId="17" fillId="9" borderId="28" applyNumberFormat="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 fillId="0" borderId="0"/>
    <xf numFmtId="0" fontId="15" fillId="22" borderId="28" applyNumberFormat="0" applyAlignment="0" applyProtection="0"/>
    <xf numFmtId="0" fontId="18" fillId="0" borderId="29" applyNumberFormat="0" applyFill="0" applyAlignment="0" applyProtection="0"/>
    <xf numFmtId="0" fontId="17" fillId="9" borderId="28" applyNumberFormat="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 fillId="0" borderId="0"/>
    <xf numFmtId="164" fontId="31" fillId="0" borderId="0" applyFont="0" applyFill="0" applyBorder="0" applyAlignment="0" applyProtection="0"/>
    <xf numFmtId="0" fontId="18" fillId="0" borderId="29" applyNumberFormat="0" applyFill="0" applyAlignment="0" applyProtection="0"/>
    <xf numFmtId="0" fontId="17" fillId="9" borderId="28" applyNumberFormat="0" applyAlignment="0" applyProtection="0"/>
    <xf numFmtId="0" fontId="18" fillId="0" borderId="29" applyNumberFormat="0" applyFill="0" applyAlignment="0" applyProtection="0"/>
    <xf numFmtId="0" fontId="15" fillId="22" borderId="28" applyNumberFormat="0" applyAlignment="0" applyProtection="0"/>
    <xf numFmtId="0" fontId="17" fillId="9" borderId="28" applyNumberFormat="0" applyAlignment="0" applyProtection="0"/>
    <xf numFmtId="0" fontId="11" fillId="25" borderId="30" applyNumberFormat="0" applyAlignment="0" applyProtection="0"/>
    <xf numFmtId="0" fontId="15" fillId="22" borderId="28" applyNumberFormat="0" applyAlignment="0" applyProtection="0"/>
    <xf numFmtId="0" fontId="18" fillId="0" borderId="29" applyNumberFormat="0" applyFill="0" applyAlignment="0" applyProtection="0"/>
    <xf numFmtId="0" fontId="15" fillId="22" borderId="28" applyNumberFormat="0" applyAlignment="0" applyProtection="0"/>
    <xf numFmtId="0" fontId="17" fillId="9" borderId="28" applyNumberFormat="0" applyAlignment="0" applyProtection="0"/>
    <xf numFmtId="0" fontId="13" fillId="22" borderId="27" applyNumberFormat="0" applyAlignment="0" applyProtection="0"/>
    <xf numFmtId="0" fontId="18" fillId="0" borderId="29" applyNumberFormat="0" applyFill="0" applyAlignment="0" applyProtection="0"/>
    <xf numFmtId="0" fontId="15" fillId="22" borderId="28" applyNumberFormat="0" applyAlignment="0" applyProtection="0"/>
    <xf numFmtId="0" fontId="18" fillId="0" borderId="29" applyNumberFormat="0" applyFill="0" applyAlignment="0" applyProtection="0"/>
    <xf numFmtId="0" fontId="17" fillId="9" borderId="28" applyNumberFormat="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5" fillId="22" borderId="32" applyNumberFormat="0" applyAlignment="0" applyProtection="0"/>
    <xf numFmtId="0" fontId="18" fillId="0" borderId="33" applyNumberFormat="0" applyFill="0" applyAlignment="0" applyProtection="0"/>
    <xf numFmtId="0" fontId="17" fillId="9" borderId="32" applyNumberFormat="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18" fillId="0" borderId="33" applyNumberFormat="0" applyFill="0" applyAlignment="0" applyProtection="0"/>
    <xf numFmtId="0" fontId="17" fillId="9" borderId="32" applyNumberFormat="0" applyAlignment="0" applyProtection="0"/>
    <xf numFmtId="0" fontId="18" fillId="0" borderId="33" applyNumberFormat="0" applyFill="0" applyAlignment="0" applyProtection="0"/>
    <xf numFmtId="0" fontId="15" fillId="22" borderId="32" applyNumberFormat="0" applyAlignment="0" applyProtection="0"/>
    <xf numFmtId="0" fontId="17" fillId="9" borderId="32" applyNumberFormat="0" applyAlignment="0" applyProtection="0"/>
    <xf numFmtId="0" fontId="11" fillId="25" borderId="34" applyNumberFormat="0" applyAlignment="0" applyProtection="0"/>
    <xf numFmtId="0" fontId="15" fillId="22" borderId="32" applyNumberFormat="0" applyAlignment="0" applyProtection="0"/>
    <xf numFmtId="0" fontId="18" fillId="0" borderId="33" applyNumberFormat="0" applyFill="0" applyAlignment="0" applyProtection="0"/>
    <xf numFmtId="0" fontId="15" fillId="22" borderId="32" applyNumberFormat="0" applyAlignment="0" applyProtection="0"/>
    <xf numFmtId="0" fontId="17" fillId="9" borderId="32" applyNumberFormat="0" applyAlignment="0" applyProtection="0"/>
    <xf numFmtId="0" fontId="13" fillId="22" borderId="31" applyNumberFormat="0" applyAlignment="0" applyProtection="0"/>
    <xf numFmtId="0" fontId="18" fillId="0" borderId="33" applyNumberFormat="0" applyFill="0" applyAlignment="0" applyProtection="0"/>
    <xf numFmtId="0" fontId="15" fillId="22" borderId="32" applyNumberFormat="0" applyAlignment="0" applyProtection="0"/>
    <xf numFmtId="0" fontId="18" fillId="0" borderId="33" applyNumberFormat="0" applyFill="0" applyAlignment="0" applyProtection="0"/>
    <xf numFmtId="0" fontId="17" fillId="9" borderId="32" applyNumberFormat="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50" fillId="0" borderId="0"/>
    <xf numFmtId="0" fontId="31" fillId="0" borderId="0"/>
    <xf numFmtId="0" fontId="15" fillId="22" borderId="39" applyNumberFormat="0" applyAlignment="0" applyProtection="0"/>
    <xf numFmtId="0" fontId="18" fillId="0" borderId="40" applyNumberFormat="0" applyFill="0" applyAlignment="0" applyProtection="0"/>
    <xf numFmtId="0" fontId="17" fillId="9" borderId="39" applyNumberFormat="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0" fontId="15" fillId="22" borderId="39" applyNumberFormat="0" applyAlignment="0" applyProtection="0"/>
    <xf numFmtId="0" fontId="18" fillId="0" borderId="40" applyNumberFormat="0" applyFill="0" applyAlignment="0" applyProtection="0"/>
    <xf numFmtId="0" fontId="17" fillId="9" borderId="39" applyNumberFormat="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164" fontId="31" fillId="0" borderId="0" applyFont="0" applyFill="0" applyBorder="0" applyAlignment="0" applyProtection="0"/>
    <xf numFmtId="164" fontId="31" fillId="0" borderId="0" applyFont="0" applyFill="0" applyBorder="0" applyAlignment="0" applyProtection="0"/>
    <xf numFmtId="0" fontId="18" fillId="0" borderId="40" applyNumberFormat="0" applyFill="0" applyAlignment="0" applyProtection="0"/>
    <xf numFmtId="0" fontId="17" fillId="9" borderId="39" applyNumberFormat="0" applyAlignment="0" applyProtection="0"/>
    <xf numFmtId="0" fontId="18" fillId="0" borderId="40" applyNumberFormat="0" applyFill="0" applyAlignment="0" applyProtection="0"/>
    <xf numFmtId="0" fontId="15" fillId="22" borderId="39" applyNumberFormat="0" applyAlignment="0" applyProtection="0"/>
    <xf numFmtId="0" fontId="17" fillId="9" borderId="39" applyNumberFormat="0" applyAlignment="0" applyProtection="0"/>
    <xf numFmtId="0" fontId="11" fillId="25" borderId="41" applyNumberFormat="0" applyAlignment="0" applyProtection="0"/>
    <xf numFmtId="0" fontId="15" fillId="22" borderId="39" applyNumberFormat="0" applyAlignment="0" applyProtection="0"/>
    <xf numFmtId="0" fontId="18" fillId="0" borderId="40" applyNumberFormat="0" applyFill="0" applyAlignment="0" applyProtection="0"/>
    <xf numFmtId="0" fontId="15" fillId="22" borderId="39" applyNumberFormat="0" applyAlignment="0" applyProtection="0"/>
    <xf numFmtId="0" fontId="17" fillId="9" borderId="39" applyNumberFormat="0" applyAlignment="0" applyProtection="0"/>
    <xf numFmtId="0" fontId="13" fillId="22" borderId="38" applyNumberFormat="0" applyAlignment="0" applyProtection="0"/>
    <xf numFmtId="0" fontId="18" fillId="0" borderId="40" applyNumberFormat="0" applyFill="0" applyAlignment="0" applyProtection="0"/>
    <xf numFmtId="0" fontId="15" fillId="22" borderId="39" applyNumberFormat="0" applyAlignment="0" applyProtection="0"/>
    <xf numFmtId="0" fontId="18" fillId="0" borderId="40" applyNumberFormat="0" applyFill="0" applyAlignment="0" applyProtection="0"/>
    <xf numFmtId="0" fontId="17" fillId="9" borderId="39" applyNumberFormat="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0" fontId="11" fillId="25" borderId="41" applyNumberFormat="0" applyAlignment="0" applyProtection="0"/>
    <xf numFmtId="0" fontId="13" fillId="22" borderId="38" applyNumberFormat="0" applyAlignment="0" applyProtection="0"/>
    <xf numFmtId="0" fontId="18" fillId="0" borderId="40" applyNumberFormat="0" applyFill="0" applyAlignment="0" applyProtection="0"/>
    <xf numFmtId="0" fontId="18" fillId="0" borderId="44" applyNumberFormat="0" applyFill="0" applyAlignment="0" applyProtection="0"/>
    <xf numFmtId="0" fontId="13" fillId="22" borderId="42" applyNumberFormat="0" applyAlignment="0" applyProtection="0"/>
    <xf numFmtId="0" fontId="11" fillId="25" borderId="45" applyNumberFormat="0" applyAlignment="0" applyProtection="0"/>
    <xf numFmtId="0" fontId="17" fillId="9"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164" fontId="31" fillId="0" borderId="0" applyFont="0" applyFill="0" applyBorder="0" applyAlignment="0" applyProtection="0"/>
    <xf numFmtId="0" fontId="18" fillId="0" borderId="44" applyNumberFormat="0" applyFill="0" applyAlignment="0" applyProtection="0"/>
    <xf numFmtId="0" fontId="17" fillId="9"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7" fillId="9" borderId="43" applyNumberFormat="0" applyAlignment="0" applyProtection="0"/>
    <xf numFmtId="0" fontId="11" fillId="25" borderId="45" applyNumberFormat="0" applyAlignment="0" applyProtection="0"/>
    <xf numFmtId="0" fontId="15" fillId="22"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7" fillId="9" borderId="43" applyNumberFormat="0" applyAlignment="0" applyProtection="0"/>
    <xf numFmtId="0" fontId="13" fillId="22" borderId="42" applyNumberFormat="0" applyAlignment="0" applyProtection="0"/>
    <xf numFmtId="0" fontId="18" fillId="0" borderId="44" applyNumberFormat="0" applyFill="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8" fillId="0" borderId="44" applyNumberFormat="0" applyFill="0" applyAlignment="0" applyProtection="0"/>
    <xf numFmtId="0" fontId="17" fillId="9"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7" fillId="9" borderId="43" applyNumberFormat="0" applyAlignment="0" applyProtection="0"/>
    <xf numFmtId="0" fontId="11" fillId="25" borderId="45" applyNumberFormat="0" applyAlignment="0" applyProtection="0"/>
    <xf numFmtId="0" fontId="15" fillId="22" borderId="43" applyNumberFormat="0" applyAlignment="0" applyProtection="0"/>
    <xf numFmtId="0" fontId="18" fillId="0" borderId="44" applyNumberFormat="0" applyFill="0" applyAlignment="0" applyProtection="0"/>
    <xf numFmtId="0" fontId="15" fillId="22" borderId="43" applyNumberFormat="0" applyAlignment="0" applyProtection="0"/>
    <xf numFmtId="0" fontId="17" fillId="9" borderId="43" applyNumberFormat="0" applyAlignment="0" applyProtection="0"/>
    <xf numFmtId="0" fontId="13" fillId="22" borderId="42" applyNumberFormat="0" applyAlignment="0" applyProtection="0"/>
    <xf numFmtId="0" fontId="18" fillId="0" borderId="44" applyNumberFormat="0" applyFill="0" applyAlignment="0" applyProtection="0"/>
    <xf numFmtId="0" fontId="15" fillId="22" borderId="43" applyNumberFormat="0" applyAlignment="0" applyProtection="0"/>
    <xf numFmtId="0" fontId="18" fillId="0" borderId="44" applyNumberFormat="0" applyFill="0" applyAlignment="0" applyProtection="0"/>
    <xf numFmtId="0" fontId="17" fillId="9" borderId="43" applyNumberFormat="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1" fillId="25" borderId="45" applyNumberFormat="0" applyAlignment="0" applyProtection="0"/>
    <xf numFmtId="0" fontId="13" fillId="22" borderId="42" applyNumberFormat="0" applyAlignment="0" applyProtection="0"/>
    <xf numFmtId="0" fontId="18" fillId="0" borderId="44" applyNumberFormat="0" applyFill="0" applyAlignment="0" applyProtection="0"/>
    <xf numFmtId="0" fontId="18" fillId="0" borderId="48" applyNumberFormat="0" applyFill="0" applyAlignment="0" applyProtection="0"/>
    <xf numFmtId="0" fontId="13" fillId="22" borderId="46" applyNumberFormat="0" applyAlignment="0" applyProtection="0"/>
    <xf numFmtId="0" fontId="11" fillId="25" borderId="49" applyNumberFormat="0" applyAlignment="0" applyProtection="0"/>
    <xf numFmtId="0" fontId="17" fillId="9"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8" fillId="0" borderId="48" applyNumberFormat="0" applyFill="0" applyAlignment="0" applyProtection="0"/>
    <xf numFmtId="0" fontId="17" fillId="9"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7" fillId="9" borderId="47" applyNumberFormat="0" applyAlignment="0" applyProtection="0"/>
    <xf numFmtId="0" fontId="11" fillId="25" borderId="49" applyNumberFormat="0" applyAlignment="0" applyProtection="0"/>
    <xf numFmtId="0" fontId="15" fillId="22"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7" fillId="9" borderId="47" applyNumberFormat="0" applyAlignment="0" applyProtection="0"/>
    <xf numFmtId="0" fontId="13" fillId="22" borderId="46" applyNumberFormat="0" applyAlignment="0" applyProtection="0"/>
    <xf numFmtId="0" fontId="18" fillId="0" borderId="48" applyNumberFormat="0" applyFill="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8" fillId="0" borderId="48" applyNumberFormat="0" applyFill="0" applyAlignment="0" applyProtection="0"/>
    <xf numFmtId="0" fontId="17" fillId="9"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7" fillId="9" borderId="47" applyNumberFormat="0" applyAlignment="0" applyProtection="0"/>
    <xf numFmtId="0" fontId="11" fillId="25" borderId="49" applyNumberFormat="0" applyAlignment="0" applyProtection="0"/>
    <xf numFmtId="0" fontId="15" fillId="22" borderId="47" applyNumberFormat="0" applyAlignment="0" applyProtection="0"/>
    <xf numFmtId="0" fontId="18" fillId="0" borderId="48" applyNumberFormat="0" applyFill="0" applyAlignment="0" applyProtection="0"/>
    <xf numFmtId="0" fontId="15" fillId="22" borderId="47" applyNumberFormat="0" applyAlignment="0" applyProtection="0"/>
    <xf numFmtId="0" fontId="17" fillId="9" borderId="47" applyNumberFormat="0" applyAlignment="0" applyProtection="0"/>
    <xf numFmtId="0" fontId="13" fillId="22" borderId="46" applyNumberFormat="0" applyAlignment="0" applyProtection="0"/>
    <xf numFmtId="0" fontId="18" fillId="0" borderId="48" applyNumberFormat="0" applyFill="0" applyAlignment="0" applyProtection="0"/>
    <xf numFmtId="0" fontId="15" fillId="22" borderId="47" applyNumberFormat="0" applyAlignment="0" applyProtection="0"/>
    <xf numFmtId="0" fontId="18" fillId="0" borderId="48" applyNumberFormat="0" applyFill="0" applyAlignment="0" applyProtection="0"/>
    <xf numFmtId="0" fontId="17" fillId="9" borderId="47" applyNumberFormat="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xf numFmtId="0" fontId="11" fillId="25" borderId="49" applyNumberFormat="0" applyAlignment="0" applyProtection="0"/>
    <xf numFmtId="0" fontId="13" fillId="22" borderId="46" applyNumberFormat="0" applyAlignment="0" applyProtection="0"/>
    <xf numFmtId="0" fontId="18" fillId="0" borderId="48" applyNumberFormat="0" applyFill="0" applyAlignment="0" applyProtection="0"/>
  </cellStyleXfs>
  <cellXfs count="395">
    <xf numFmtId="0" fontId="0" fillId="0" borderId="0" xfId="0"/>
    <xf numFmtId="0" fontId="4" fillId="0" borderId="0" xfId="0" applyFont="1" applyAlignment="1">
      <alignment wrapText="1"/>
    </xf>
    <xf numFmtId="0" fontId="4" fillId="0" borderId="0" xfId="0" applyFont="1" applyAlignment="1">
      <alignment vertical="center" wrapText="1"/>
    </xf>
    <xf numFmtId="166" fontId="4" fillId="0" borderId="0" xfId="0" applyNumberFormat="1" applyFont="1" applyAlignment="1">
      <alignment vertical="center" wrapText="1"/>
    </xf>
    <xf numFmtId="0" fontId="29" fillId="3" borderId="0" xfId="465" applyFont="1" applyFill="1"/>
    <xf numFmtId="9" fontId="5" fillId="2" borderId="0" xfId="0" applyNumberFormat="1" applyFont="1" applyFill="1" applyAlignment="1" applyProtection="1">
      <alignment vertical="center" wrapText="1"/>
      <protection hidden="1"/>
    </xf>
    <xf numFmtId="0" fontId="4" fillId="0" borderId="0" xfId="0" applyFont="1" applyAlignment="1">
      <alignment horizontal="center" vertical="center" wrapText="1"/>
    </xf>
    <xf numFmtId="9" fontId="5" fillId="30" borderId="0" xfId="0" applyNumberFormat="1" applyFont="1" applyFill="1" applyAlignment="1" applyProtection="1">
      <alignment vertical="center" wrapText="1"/>
      <protection hidden="1"/>
    </xf>
    <xf numFmtId="0" fontId="4" fillId="0" borderId="0" xfId="0" quotePrefix="1" applyFont="1" applyAlignment="1">
      <alignment horizontal="left" vertical="center" wrapText="1"/>
    </xf>
    <xf numFmtId="0" fontId="8" fillId="0" borderId="0" xfId="0" quotePrefix="1" applyFont="1" applyAlignment="1">
      <alignment horizontal="left" vertical="top" wrapText="1"/>
    </xf>
    <xf numFmtId="0" fontId="8" fillId="0" borderId="0" xfId="0" applyFont="1" applyAlignment="1" applyProtection="1">
      <alignment horizontal="left" vertical="top" wrapText="1"/>
      <protection locked="0"/>
    </xf>
    <xf numFmtId="166" fontId="8" fillId="0" borderId="0" xfId="0" applyNumberFormat="1" applyFont="1" applyAlignment="1" applyProtection="1">
      <alignment horizontal="left" vertical="top" wrapText="1"/>
      <protection locked="0"/>
    </xf>
    <xf numFmtId="0" fontId="35" fillId="0" borderId="0" xfId="0" quotePrefix="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wrapText="1"/>
    </xf>
    <xf numFmtId="0" fontId="8" fillId="0" borderId="0" xfId="0" quotePrefix="1" applyFont="1" applyAlignment="1">
      <alignment horizontal="left" vertical="center" wrapText="1"/>
    </xf>
    <xf numFmtId="0" fontId="8" fillId="0" borderId="0" xfId="0" applyFont="1"/>
    <xf numFmtId="0" fontId="8" fillId="0" borderId="0" xfId="0" applyFont="1" applyAlignment="1">
      <alignment vertical="top"/>
    </xf>
    <xf numFmtId="9" fontId="5" fillId="30" borderId="0" xfId="0" quotePrefix="1" applyNumberFormat="1" applyFont="1" applyFill="1" applyAlignment="1" applyProtection="1">
      <alignment horizontal="left" vertical="center" wrapText="1"/>
      <protection hidden="1"/>
    </xf>
    <xf numFmtId="0" fontId="8" fillId="0" borderId="0" xfId="0" applyFont="1" applyAlignment="1">
      <alignment horizontal="left" vertical="top"/>
    </xf>
    <xf numFmtId="0" fontId="4" fillId="0" borderId="0" xfId="0" applyFont="1" applyAlignment="1">
      <alignment horizontal="left" wrapText="1"/>
    </xf>
    <xf numFmtId="0" fontId="8" fillId="0" borderId="0" xfId="0" applyFont="1" applyAlignment="1" applyProtection="1">
      <alignment horizontal="left" vertical="center" wrapText="1"/>
      <protection locked="0"/>
    </xf>
    <xf numFmtId="166" fontId="8" fillId="0" borderId="0" xfId="0" applyNumberFormat="1" applyFont="1" applyAlignment="1" applyProtection="1">
      <alignment horizontal="left" vertical="center" wrapText="1"/>
      <protection locked="0"/>
    </xf>
    <xf numFmtId="0" fontId="34" fillId="32" borderId="0" xfId="0" applyFont="1" applyFill="1" applyAlignment="1">
      <alignment horizontal="left" vertical="top" wrapText="1"/>
    </xf>
    <xf numFmtId="0" fontId="36" fillId="0" borderId="0" xfId="0" applyFont="1" applyAlignment="1">
      <alignment wrapText="1"/>
    </xf>
    <xf numFmtId="9" fontId="3" fillId="2" borderId="0" xfId="0" applyNumberFormat="1" applyFont="1" applyFill="1" applyAlignment="1" applyProtection="1">
      <alignment vertical="center" wrapText="1"/>
      <protection hidden="1"/>
    </xf>
    <xf numFmtId="0" fontId="8" fillId="0" borderId="0" xfId="0" applyFont="1" applyAlignment="1">
      <alignment vertical="center" wrapText="1"/>
    </xf>
    <xf numFmtId="166" fontId="8" fillId="0" borderId="0" xfId="0" applyNumberFormat="1"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quotePrefix="1" applyFont="1" applyAlignment="1">
      <alignment vertical="top" wrapText="1"/>
    </xf>
    <xf numFmtId="0" fontId="33" fillId="0" borderId="0" xfId="0" applyFont="1" applyAlignment="1">
      <alignment horizontal="left" vertical="top" wrapText="1"/>
    </xf>
    <xf numFmtId="0" fontId="3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34" fillId="32" borderId="0" xfId="0" quotePrefix="1" applyFont="1" applyFill="1" applyAlignment="1">
      <alignment horizontal="left" vertical="top" wrapText="1"/>
    </xf>
    <xf numFmtId="0" fontId="34" fillId="0" borderId="0" xfId="0" quotePrefix="1" applyFont="1" applyAlignment="1">
      <alignment horizontal="left" vertical="top" wrapText="1"/>
    </xf>
    <xf numFmtId="0" fontId="32" fillId="32" borderId="0" xfId="0" applyFont="1" applyFill="1" applyAlignment="1">
      <alignment horizontal="left" vertical="top" wrapText="1"/>
    </xf>
    <xf numFmtId="0" fontId="34" fillId="32" borderId="0" xfId="0" applyFont="1" applyFill="1" applyAlignment="1">
      <alignment vertical="top" wrapText="1"/>
    </xf>
    <xf numFmtId="166" fontId="5" fillId="33" borderId="0" xfId="0" applyNumberFormat="1" applyFont="1" applyFill="1" applyAlignment="1">
      <alignment horizontal="center" vertical="center" wrapText="1"/>
    </xf>
    <xf numFmtId="0" fontId="8" fillId="0" borderId="0" xfId="0" applyFont="1" applyAlignment="1" applyProtection="1">
      <alignment vertical="top" wrapText="1"/>
      <protection locked="0"/>
    </xf>
    <xf numFmtId="0" fontId="5" fillId="31" borderId="0" xfId="0" applyFont="1" applyFill="1" applyAlignment="1" applyProtection="1">
      <alignment horizontal="left" vertical="center" wrapText="1"/>
      <protection hidden="1"/>
    </xf>
    <xf numFmtId="0" fontId="5" fillId="30" borderId="0" xfId="0" applyFont="1" applyFill="1" applyAlignment="1">
      <alignment wrapText="1"/>
    </xf>
    <xf numFmtId="0" fontId="8" fillId="3" borderId="0" xfId="0" applyFont="1" applyFill="1"/>
    <xf numFmtId="0" fontId="38" fillId="32" borderId="0" xfId="0" applyFont="1" applyFill="1" applyAlignment="1">
      <alignment wrapText="1"/>
    </xf>
    <xf numFmtId="0" fontId="38" fillId="0" borderId="0" xfId="0" applyFont="1" applyAlignment="1">
      <alignment wrapText="1"/>
    </xf>
    <xf numFmtId="0" fontId="8" fillId="30" borderId="0" xfId="0" applyFont="1" applyFill="1"/>
    <xf numFmtId="0" fontId="8" fillId="30" borderId="0" xfId="0" applyFont="1" applyFill="1" applyAlignment="1">
      <alignment horizontal="left" vertical="center" wrapText="1"/>
    </xf>
    <xf numFmtId="0" fontId="40" fillId="30" borderId="0" xfId="0" applyFont="1" applyFill="1" applyAlignment="1">
      <alignment horizontal="left" vertical="center" wrapText="1"/>
    </xf>
    <xf numFmtId="0" fontId="34" fillId="32" borderId="0" xfId="0" applyFont="1" applyFill="1" applyAlignment="1">
      <alignment horizontal="left" vertical="center" wrapText="1"/>
    </xf>
    <xf numFmtId="16" fontId="8" fillId="0" borderId="0" xfId="0" applyNumberFormat="1" applyFont="1" applyAlignment="1">
      <alignment horizontal="center" vertical="center" wrapText="1"/>
    </xf>
    <xf numFmtId="0" fontId="8" fillId="32" borderId="0" xfId="0" applyFont="1" applyFill="1" applyAlignment="1">
      <alignment horizontal="left" vertical="center" wrapText="1"/>
    </xf>
    <xf numFmtId="0" fontId="39" fillId="32" borderId="0" xfId="0" applyFont="1" applyFill="1" applyAlignment="1">
      <alignment horizontal="left" vertical="center" wrapText="1"/>
    </xf>
    <xf numFmtId="0" fontId="5" fillId="30" borderId="0" xfId="0" quotePrefix="1" applyFont="1" applyFill="1" applyAlignment="1">
      <alignment wrapText="1"/>
    </xf>
    <xf numFmtId="0" fontId="8" fillId="0" borderId="0" xfId="0" applyFont="1" applyAlignment="1">
      <alignment horizontal="left" vertical="center"/>
    </xf>
    <xf numFmtId="0" fontId="31" fillId="0" borderId="0" xfId="0" applyFont="1" applyAlignment="1">
      <alignment wrapText="1"/>
    </xf>
    <xf numFmtId="0" fontId="38" fillId="32" borderId="24" xfId="0" applyFont="1" applyFill="1" applyBorder="1" applyAlignment="1">
      <alignment vertical="center" wrapText="1"/>
    </xf>
    <xf numFmtId="0" fontId="4" fillId="0" borderId="0" xfId="0" quotePrefix="1" applyFont="1" applyAlignment="1">
      <alignment horizontal="left" vertical="top" wrapText="1"/>
    </xf>
    <xf numFmtId="0" fontId="4" fillId="0" borderId="0" xfId="0" applyFont="1" applyAlignment="1">
      <alignment vertical="top" wrapText="1"/>
    </xf>
    <xf numFmtId="0" fontId="4" fillId="0" borderId="0" xfId="0" quotePrefix="1" applyFont="1" applyAlignment="1">
      <alignment horizontal="left" vertical="top"/>
    </xf>
    <xf numFmtId="0" fontId="4" fillId="0" borderId="0" xfId="0" quotePrefix="1" applyFont="1" applyAlignment="1">
      <alignment wrapText="1"/>
    </xf>
    <xf numFmtId="0" fontId="4" fillId="0" borderId="0" xfId="0" quotePrefix="1" applyFont="1" applyAlignment="1">
      <alignment vertical="top" wrapText="1"/>
    </xf>
    <xf numFmtId="0" fontId="3" fillId="32" borderId="0" xfId="0" applyFont="1" applyFill="1" applyAlignment="1">
      <alignment vertical="top" wrapText="1"/>
    </xf>
    <xf numFmtId="0" fontId="3" fillId="0" borderId="0" xfId="0" applyFont="1" applyAlignment="1">
      <alignment vertical="top" wrapText="1"/>
    </xf>
    <xf numFmtId="0" fontId="3" fillId="32" borderId="0" xfId="0" applyFont="1" applyFill="1" applyAlignment="1">
      <alignment wrapText="1"/>
    </xf>
    <xf numFmtId="0" fontId="4" fillId="32" borderId="0" xfId="0" applyFont="1" applyFill="1" applyAlignment="1">
      <alignment wrapText="1"/>
    </xf>
    <xf numFmtId="0" fontId="4" fillId="0" borderId="24" xfId="0" applyFont="1" applyBorder="1" applyAlignment="1">
      <alignment vertical="center" wrapText="1"/>
    </xf>
    <xf numFmtId="0" fontId="41" fillId="0" borderId="0" xfId="0" applyFont="1" applyAlignment="1">
      <alignment vertical="center" wrapText="1"/>
    </xf>
    <xf numFmtId="0" fontId="42" fillId="0" borderId="0" xfId="0" applyFont="1" applyAlignment="1">
      <alignment vertical="center" wrapText="1"/>
    </xf>
    <xf numFmtId="0" fontId="46" fillId="0" borderId="0" xfId="0" quotePrefix="1" applyFont="1" applyAlignment="1">
      <alignment horizontal="left" vertical="top" wrapText="1"/>
    </xf>
    <xf numFmtId="0" fontId="4" fillId="0" borderId="0" xfId="465" applyFont="1" applyAlignment="1">
      <alignment wrapText="1"/>
    </xf>
    <xf numFmtId="0" fontId="4" fillId="0" borderId="0" xfId="465" applyFont="1" applyAlignment="1">
      <alignment vertical="center" wrapText="1"/>
    </xf>
    <xf numFmtId="9" fontId="3" fillId="2" borderId="0" xfId="465" applyNumberFormat="1" applyFont="1" applyFill="1" applyAlignment="1" applyProtection="1">
      <alignment vertical="center" wrapText="1"/>
      <protection hidden="1"/>
    </xf>
    <xf numFmtId="9" fontId="5" fillId="30" borderId="0" xfId="465" quotePrefix="1" applyNumberFormat="1" applyFont="1" applyFill="1" applyAlignment="1" applyProtection="1">
      <alignment horizontal="left" vertical="center" wrapText="1"/>
      <protection hidden="1"/>
    </xf>
    <xf numFmtId="9" fontId="5" fillId="30" borderId="0" xfId="465" applyNumberFormat="1" applyFont="1" applyFill="1" applyAlignment="1" applyProtection="1">
      <alignment vertical="center" wrapText="1"/>
      <protection hidden="1"/>
    </xf>
    <xf numFmtId="9" fontId="5" fillId="33" borderId="0" xfId="465" applyNumberFormat="1" applyFont="1" applyFill="1" applyAlignment="1" applyProtection="1">
      <alignment vertical="center" wrapText="1"/>
      <protection hidden="1"/>
    </xf>
    <xf numFmtId="0" fontId="5" fillId="33" borderId="0" xfId="465" applyFont="1" applyFill="1" applyAlignment="1">
      <alignment horizontal="center" vertical="center" wrapText="1"/>
    </xf>
    <xf numFmtId="0" fontId="5" fillId="31" borderId="0" xfId="465" applyFont="1" applyFill="1" applyAlignment="1" applyProtection="1">
      <alignment horizontal="left" vertical="center" wrapText="1"/>
      <protection hidden="1"/>
    </xf>
    <xf numFmtId="0" fontId="4" fillId="0" borderId="0" xfId="465" quotePrefix="1" applyFont="1" applyAlignment="1">
      <alignment horizontal="left" vertical="center" wrapText="1"/>
    </xf>
    <xf numFmtId="0" fontId="4" fillId="0" borderId="0" xfId="465" quotePrefix="1" applyFont="1" applyAlignment="1">
      <alignment horizontal="left" vertical="top" wrapText="1"/>
    </xf>
    <xf numFmtId="0" fontId="8" fillId="0" borderId="0" xfId="465" quotePrefix="1" applyFont="1" applyAlignment="1">
      <alignment horizontal="left" vertical="top" wrapText="1"/>
    </xf>
    <xf numFmtId="0" fontId="4" fillId="0" borderId="0" xfId="465" applyFont="1" applyAlignment="1">
      <alignment vertical="top" wrapText="1"/>
    </xf>
    <xf numFmtId="14" fontId="4" fillId="0" borderId="0" xfId="465" quotePrefix="1" applyNumberFormat="1" applyFont="1" applyAlignment="1">
      <alignment horizontal="left" vertical="center" wrapText="1"/>
    </xf>
    <xf numFmtId="0" fontId="4" fillId="0" borderId="0" xfId="465" applyFont="1" applyAlignment="1">
      <alignment horizontal="left" vertical="top" wrapText="1"/>
    </xf>
    <xf numFmtId="0" fontId="4" fillId="26" borderId="0" xfId="465" applyFont="1" applyFill="1" applyAlignment="1" applyProtection="1">
      <alignment horizontal="left" vertical="top" wrapText="1"/>
      <protection locked="0"/>
    </xf>
    <xf numFmtId="0" fontId="4" fillId="0" borderId="0" xfId="465" applyFont="1" applyAlignment="1" applyProtection="1">
      <alignment horizontal="left" vertical="top" wrapText="1"/>
      <protection locked="0"/>
    </xf>
    <xf numFmtId="166" fontId="4" fillId="0" borderId="0" xfId="465" applyNumberFormat="1" applyFont="1" applyAlignment="1" applyProtection="1">
      <alignment horizontal="left" vertical="top" wrapText="1"/>
      <protection locked="0"/>
    </xf>
    <xf numFmtId="0" fontId="4" fillId="0" borderId="0" xfId="465" applyFont="1" applyAlignment="1" applyProtection="1">
      <alignment vertical="top" wrapText="1"/>
      <protection locked="0"/>
    </xf>
    <xf numFmtId="0" fontId="4" fillId="31" borderId="0" xfId="465" quotePrefix="1" applyFont="1" applyFill="1" applyAlignment="1">
      <alignment horizontal="left" vertical="center" wrapText="1"/>
    </xf>
    <xf numFmtId="0" fontId="4" fillId="31" borderId="0" xfId="465" quotePrefix="1" applyFont="1" applyFill="1" applyAlignment="1">
      <alignment horizontal="left" vertical="top" wrapText="1"/>
    </xf>
    <xf numFmtId="0" fontId="4" fillId="31" borderId="0" xfId="465" applyFont="1" applyFill="1" applyAlignment="1">
      <alignment vertical="top" wrapText="1"/>
    </xf>
    <xf numFmtId="0" fontId="4" fillId="31" borderId="0" xfId="465" applyFont="1" applyFill="1" applyAlignment="1">
      <alignment wrapText="1"/>
    </xf>
    <xf numFmtId="0" fontId="8" fillId="0" borderId="0" xfId="465" applyFont="1" applyAlignment="1" applyProtection="1">
      <alignment horizontal="left" vertical="top" wrapText="1"/>
      <protection locked="0"/>
    </xf>
    <xf numFmtId="0" fontId="36" fillId="0" borderId="0" xfId="465" quotePrefix="1" applyFont="1" applyAlignment="1">
      <alignment horizontal="left" vertical="center" wrapText="1"/>
    </xf>
    <xf numFmtId="0" fontId="5" fillId="0" borderId="0" xfId="465" applyFont="1" applyAlignment="1">
      <alignment horizontal="left" vertical="center" wrapText="1"/>
    </xf>
    <xf numFmtId="0" fontId="36" fillId="26" borderId="0" xfId="465" applyFont="1" applyFill="1" applyAlignment="1" applyProtection="1">
      <alignment horizontal="left" vertical="center" wrapText="1"/>
      <protection locked="0"/>
    </xf>
    <xf numFmtId="0" fontId="36" fillId="0" borderId="0" xfId="465" applyFont="1" applyAlignment="1" applyProtection="1">
      <alignment horizontal="left" vertical="center" wrapText="1"/>
      <protection locked="0"/>
    </xf>
    <xf numFmtId="166" fontId="36" fillId="0" borderId="0" xfId="465" applyNumberFormat="1" applyFont="1" applyAlignment="1" applyProtection="1">
      <alignment horizontal="left" vertical="center" wrapText="1"/>
      <protection locked="0"/>
    </xf>
    <xf numFmtId="0" fontId="36" fillId="0" borderId="0" xfId="465" applyFont="1" applyAlignment="1" applyProtection="1">
      <alignment vertical="top" wrapText="1"/>
      <protection locked="0"/>
    </xf>
    <xf numFmtId="0" fontId="36" fillId="0" borderId="0" xfId="465" applyFont="1" applyAlignment="1">
      <alignment vertical="center" wrapText="1"/>
    </xf>
    <xf numFmtId="0" fontId="36" fillId="0" borderId="0" xfId="465" applyFont="1" applyAlignment="1">
      <alignment wrapText="1"/>
    </xf>
    <xf numFmtId="0" fontId="3" fillId="0" borderId="0" xfId="465" applyFont="1" applyAlignment="1">
      <alignment horizontal="left" vertical="center" wrapText="1"/>
    </xf>
    <xf numFmtId="0" fontId="4" fillId="26" borderId="0" xfId="465" applyFont="1" applyFill="1" applyAlignment="1" applyProtection="1">
      <alignment horizontal="left" vertical="center" wrapText="1"/>
      <protection locked="0"/>
    </xf>
    <xf numFmtId="0" fontId="8" fillId="0" borderId="0" xfId="465" applyFont="1" applyAlignment="1" applyProtection="1">
      <alignment horizontal="left" vertical="center" wrapText="1"/>
      <protection locked="0"/>
    </xf>
    <xf numFmtId="166" fontId="8" fillId="0" borderId="0" xfId="465" applyNumberFormat="1" applyFont="1" applyAlignment="1" applyProtection="1">
      <alignment horizontal="left" vertical="center" wrapText="1"/>
      <protection locked="0"/>
    </xf>
    <xf numFmtId="0" fontId="4" fillId="0" borderId="25" xfId="465" applyFont="1" applyBorder="1" applyAlignment="1">
      <alignment wrapText="1"/>
    </xf>
    <xf numFmtId="0" fontId="4" fillId="0" borderId="26" xfId="465" quotePrefix="1" applyFont="1" applyBorder="1" applyAlignment="1">
      <alignment horizontal="left" vertical="center" wrapText="1"/>
    </xf>
    <xf numFmtId="0" fontId="3" fillId="0" borderId="26" xfId="465" applyFont="1" applyBorder="1" applyAlignment="1">
      <alignment horizontal="left" vertical="center" wrapText="1"/>
    </xf>
    <xf numFmtId="0" fontId="4" fillId="26" borderId="26" xfId="465" applyFont="1" applyFill="1" applyBorder="1" applyAlignment="1" applyProtection="1">
      <alignment horizontal="left" vertical="center" wrapText="1"/>
      <protection locked="0"/>
    </xf>
    <xf numFmtId="0" fontId="8" fillId="0" borderId="26" xfId="465" applyFont="1" applyBorder="1" applyAlignment="1" applyProtection="1">
      <alignment horizontal="left" vertical="center" wrapText="1"/>
      <protection locked="0"/>
    </xf>
    <xf numFmtId="166" fontId="8" fillId="0" borderId="26" xfId="465" applyNumberFormat="1" applyFont="1" applyBorder="1" applyAlignment="1" applyProtection="1">
      <alignment horizontal="left" vertical="center" wrapText="1"/>
      <protection locked="0"/>
    </xf>
    <xf numFmtId="0" fontId="4" fillId="0" borderId="26" xfId="465" applyFont="1" applyBorder="1" applyAlignment="1" applyProtection="1">
      <alignment vertical="top" wrapText="1"/>
      <protection locked="0"/>
    </xf>
    <xf numFmtId="0" fontId="4" fillId="0" borderId="26" xfId="465" applyFont="1" applyBorder="1" applyAlignment="1">
      <alignment vertical="center" wrapText="1"/>
    </xf>
    <xf numFmtId="0" fontId="4" fillId="0" borderId="23" xfId="465" applyFont="1" applyBorder="1" applyAlignment="1">
      <alignment vertical="center" wrapText="1"/>
    </xf>
    <xf numFmtId="0" fontId="4" fillId="0" borderId="10" xfId="465" quotePrefix="1" applyFont="1" applyBorder="1" applyAlignment="1">
      <alignment horizontal="left" vertical="center" wrapText="1"/>
    </xf>
    <xf numFmtId="0" fontId="3" fillId="0" borderId="10" xfId="465" applyFont="1" applyBorder="1" applyAlignment="1">
      <alignment horizontal="left" vertical="center" wrapText="1"/>
    </xf>
    <xf numFmtId="0" fontId="4" fillId="26" borderId="10" xfId="465" applyFont="1" applyFill="1" applyBorder="1" applyAlignment="1" applyProtection="1">
      <alignment horizontal="left" vertical="center" wrapText="1"/>
      <protection locked="0"/>
    </xf>
    <xf numFmtId="0" fontId="8" fillId="0" borderId="10" xfId="465" applyFont="1" applyBorder="1" applyAlignment="1" applyProtection="1">
      <alignment horizontal="left" vertical="center" wrapText="1"/>
      <protection locked="0"/>
    </xf>
    <xf numFmtId="166" fontId="8" fillId="0" borderId="10" xfId="465" applyNumberFormat="1" applyFont="1" applyBorder="1" applyAlignment="1" applyProtection="1">
      <alignment horizontal="left" vertical="center" wrapText="1"/>
      <protection locked="0"/>
    </xf>
    <xf numFmtId="0" fontId="4" fillId="0" borderId="10" xfId="465" applyFont="1" applyBorder="1" applyAlignment="1" applyProtection="1">
      <alignment vertical="top" wrapText="1"/>
      <protection locked="0"/>
    </xf>
    <xf numFmtId="0" fontId="4" fillId="0" borderId="10" xfId="465" applyFont="1" applyBorder="1" applyAlignment="1">
      <alignment vertical="center" wrapText="1"/>
    </xf>
    <xf numFmtId="0" fontId="4" fillId="0" borderId="0" xfId="465" applyFont="1" applyAlignment="1">
      <alignment horizontal="left" wrapText="1"/>
    </xf>
    <xf numFmtId="166" fontId="4" fillId="0" borderId="0" xfId="465" applyNumberFormat="1" applyFont="1" applyAlignment="1">
      <alignment vertical="center" wrapText="1"/>
    </xf>
    <xf numFmtId="0" fontId="4" fillId="0" borderId="0" xfId="465" applyFont="1" applyAlignment="1">
      <alignment horizontal="center" vertical="center" wrapText="1"/>
    </xf>
    <xf numFmtId="0" fontId="29" fillId="3" borderId="0" xfId="0" applyFont="1" applyFill="1"/>
    <xf numFmtId="49" fontId="45" fillId="3" borderId="0" xfId="0" applyNumberFormat="1" applyFont="1" applyFill="1" applyAlignment="1">
      <alignment vertical="center"/>
    </xf>
    <xf numFmtId="0" fontId="8" fillId="0" borderId="0" xfId="0" quotePrefix="1" applyFont="1" applyAlignment="1">
      <alignment horizontal="left" vertical="center"/>
    </xf>
    <xf numFmtId="9" fontId="5" fillId="33" borderId="0" xfId="0" applyNumberFormat="1" applyFont="1" applyFill="1" applyAlignment="1" applyProtection="1">
      <alignment horizontal="left" vertical="center" wrapText="1"/>
      <protection hidden="1"/>
    </xf>
    <xf numFmtId="166" fontId="5" fillId="33" borderId="0" xfId="0" applyNumberFormat="1" applyFont="1" applyFill="1" applyAlignment="1">
      <alignment horizontal="left" vertical="center" wrapText="1"/>
    </xf>
    <xf numFmtId="0" fontId="5" fillId="33" borderId="0" xfId="0" applyFont="1" applyFill="1" applyAlignment="1">
      <alignment horizontal="left" vertical="center" wrapText="1"/>
    </xf>
    <xf numFmtId="0" fontId="5" fillId="31" borderId="0" xfId="0" applyFont="1" applyFill="1" applyAlignment="1">
      <alignment horizontal="left" vertical="center" wrapText="1"/>
    </xf>
    <xf numFmtId="0" fontId="5" fillId="33" borderId="0" xfId="465" applyFont="1" applyFill="1" applyAlignment="1">
      <alignment horizontal="left" vertical="center" wrapText="1"/>
    </xf>
    <xf numFmtId="0" fontId="5" fillId="31" borderId="0" xfId="465" applyFont="1" applyFill="1" applyAlignment="1">
      <alignment horizontal="left" vertical="center" wrapText="1"/>
    </xf>
    <xf numFmtId="9" fontId="5" fillId="33" borderId="0" xfId="465" applyNumberFormat="1" applyFont="1" applyFill="1" applyAlignment="1" applyProtection="1">
      <alignment horizontal="left" vertical="center" wrapText="1"/>
      <protection hidden="1"/>
    </xf>
    <xf numFmtId="0" fontId="48" fillId="3" borderId="0" xfId="465" applyFont="1" applyFill="1"/>
    <xf numFmtId="0" fontId="48" fillId="3" borderId="0" xfId="0" applyFont="1" applyFill="1"/>
    <xf numFmtId="0" fontId="4" fillId="27" borderId="0" xfId="530" applyFont="1" applyFill="1" applyAlignment="1">
      <alignment horizontal="left" vertical="center" wrapText="1"/>
    </xf>
    <xf numFmtId="0" fontId="0" fillId="0" borderId="0" xfId="0" applyAlignment="1">
      <alignment wrapText="1"/>
    </xf>
    <xf numFmtId="0" fontId="8" fillId="26" borderId="0" xfId="0" applyFont="1" applyFill="1" applyAlignment="1" applyProtection="1">
      <alignment horizontal="left" vertical="top" wrapText="1"/>
      <protection locked="0"/>
    </xf>
    <xf numFmtId="49" fontId="8" fillId="0" borderId="0" xfId="0" quotePrefix="1" applyNumberFormat="1" applyFont="1" applyAlignment="1">
      <alignment horizontal="left" vertical="top" wrapText="1"/>
    </xf>
    <xf numFmtId="0" fontId="51" fillId="0" borderId="0" xfId="0" quotePrefix="1" applyFont="1" applyAlignment="1">
      <alignment horizontal="left" vertical="top" wrapText="1"/>
    </xf>
    <xf numFmtId="0" fontId="8" fillId="32" borderId="0" xfId="0" quotePrefix="1" applyFont="1" applyFill="1" applyAlignment="1">
      <alignment horizontal="left" vertical="top"/>
    </xf>
    <xf numFmtId="0" fontId="8" fillId="32" borderId="0" xfId="0" quotePrefix="1" applyFont="1" applyFill="1" applyAlignment="1">
      <alignment horizontal="left" vertical="top" wrapText="1"/>
    </xf>
    <xf numFmtId="0" fontId="8" fillId="3" borderId="0" xfId="0" applyFont="1" applyFill="1" applyAlignment="1">
      <alignment horizontal="left" vertical="top" wrapText="1"/>
    </xf>
    <xf numFmtId="0" fontId="8" fillId="26" borderId="0" xfId="0" quotePrefix="1" applyFont="1" applyFill="1" applyAlignment="1">
      <alignment horizontal="left" vertical="center" wrapText="1"/>
    </xf>
    <xf numFmtId="0" fontId="8" fillId="3" borderId="0" xfId="0" quotePrefix="1" applyFont="1" applyFill="1" applyAlignment="1">
      <alignment horizontal="left" vertical="center" wrapText="1"/>
    </xf>
    <xf numFmtId="0" fontId="8" fillId="0" borderId="0" xfId="0" quotePrefix="1" applyFont="1" applyAlignment="1">
      <alignment horizontal="left"/>
    </xf>
    <xf numFmtId="0" fontId="8" fillId="0" borderId="0" xfId="0" quotePrefix="1" applyFont="1" applyAlignment="1" applyProtection="1">
      <alignment vertical="top" wrapText="1"/>
      <protection locked="0"/>
    </xf>
    <xf numFmtId="0" fontId="35" fillId="0" borderId="0" xfId="0" applyFont="1" applyAlignment="1" applyProtection="1">
      <alignment vertical="top" wrapText="1"/>
      <protection locked="0"/>
    </xf>
    <xf numFmtId="0" fontId="35" fillId="0" borderId="0" xfId="0" applyFont="1" applyAlignment="1" applyProtection="1">
      <alignment horizontal="left" vertical="top" wrapText="1"/>
      <protection locked="0"/>
    </xf>
    <xf numFmtId="0" fontId="8" fillId="26" borderId="0" xfId="0" quotePrefix="1" applyFont="1" applyFill="1" applyAlignment="1" applyProtection="1">
      <alignment horizontal="left" vertical="top" wrapText="1"/>
      <protection locked="0"/>
    </xf>
    <xf numFmtId="0" fontId="8" fillId="0" borderId="0" xfId="0" quotePrefix="1" applyFont="1" applyAlignment="1" applyProtection="1">
      <alignment horizontal="left" vertical="top" wrapText="1"/>
      <protection locked="0"/>
    </xf>
    <xf numFmtId="0" fontId="8" fillId="0" borderId="0" xfId="0" quotePrefix="1" applyFont="1" applyAlignment="1">
      <alignment horizontal="left" vertical="top"/>
    </xf>
    <xf numFmtId="0" fontId="8" fillId="27" borderId="0" xfId="0" applyFont="1" applyFill="1" applyAlignment="1">
      <alignment vertical="top"/>
    </xf>
    <xf numFmtId="0" fontId="53" fillId="27" borderId="0" xfId="530" applyFont="1" applyFill="1" applyAlignment="1">
      <alignment horizontal="left" vertical="center" wrapText="1"/>
    </xf>
    <xf numFmtId="0" fontId="55" fillId="29" borderId="0" xfId="0" applyFont="1" applyFill="1" applyAlignment="1">
      <alignment horizontal="right"/>
    </xf>
    <xf numFmtId="0" fontId="55" fillId="29" borderId="0" xfId="0" applyFont="1" applyFill="1"/>
    <xf numFmtId="0" fontId="54" fillId="27" borderId="0" xfId="530" applyFont="1" applyFill="1" applyAlignment="1">
      <alignment horizontal="left" wrapText="1"/>
    </xf>
    <xf numFmtId="0" fontId="38" fillId="0" borderId="24" xfId="0" quotePrefix="1" applyFont="1" applyBorder="1" applyAlignment="1">
      <alignment vertical="center" wrapText="1"/>
    </xf>
    <xf numFmtId="0" fontId="8" fillId="27" borderId="0" xfId="0" applyFont="1" applyFill="1" applyAlignment="1">
      <alignment wrapText="1"/>
    </xf>
    <xf numFmtId="0" fontId="8" fillId="3" borderId="0" xfId="0" applyFont="1" applyFill="1" applyAlignment="1">
      <alignment wrapText="1"/>
    </xf>
    <xf numFmtId="0" fontId="8" fillId="28" borderId="0" xfId="0" applyFont="1" applyFill="1" applyAlignment="1">
      <alignment vertical="top"/>
    </xf>
    <xf numFmtId="0" fontId="56" fillId="3" borderId="0" xfId="0" applyFont="1" applyFill="1" applyAlignment="1">
      <alignment wrapText="1"/>
    </xf>
    <xf numFmtId="0" fontId="8" fillId="3" borderId="0" xfId="0" applyFont="1" applyFill="1" applyAlignment="1">
      <alignment vertical="top"/>
    </xf>
    <xf numFmtId="0" fontId="58" fillId="3" borderId="0" xfId="0" applyFont="1" applyFill="1" applyAlignment="1">
      <alignment vertical="top"/>
    </xf>
    <xf numFmtId="0" fontId="59" fillId="3" borderId="0" xfId="0" applyFont="1" applyFill="1" applyAlignment="1">
      <alignment wrapText="1"/>
    </xf>
    <xf numFmtId="0" fontId="59" fillId="29" borderId="0" xfId="0" applyFont="1" applyFill="1"/>
    <xf numFmtId="0" fontId="46" fillId="27" borderId="0" xfId="0" applyFont="1" applyFill="1" applyAlignment="1">
      <alignment vertical="top"/>
    </xf>
    <xf numFmtId="0" fontId="46" fillId="28" borderId="0" xfId="0" applyFont="1" applyFill="1" applyAlignment="1">
      <alignment vertical="top"/>
    </xf>
    <xf numFmtId="0" fontId="8" fillId="27" borderId="0" xfId="0" applyFont="1" applyFill="1" applyAlignment="1">
      <alignment vertical="center"/>
    </xf>
    <xf numFmtId="0" fontId="8" fillId="28" borderId="0" xfId="0" applyFont="1" applyFill="1" applyAlignment="1">
      <alignment vertical="center"/>
    </xf>
    <xf numFmtId="0" fontId="36" fillId="27" borderId="0" xfId="0" applyFont="1" applyFill="1" applyAlignment="1">
      <alignment wrapText="1"/>
    </xf>
    <xf numFmtId="0" fontId="3" fillId="0" borderId="0" xfId="0" applyFont="1" applyAlignment="1">
      <alignment wrapText="1"/>
    </xf>
    <xf numFmtId="0" fontId="61" fillId="3" borderId="0" xfId="0" applyFont="1" applyFill="1" applyAlignment="1">
      <alignment wrapText="1"/>
    </xf>
    <xf numFmtId="0" fontId="42" fillId="0" borderId="0" xfId="0" applyFont="1" applyAlignment="1">
      <alignment wrapText="1"/>
    </xf>
    <xf numFmtId="0" fontId="8" fillId="3" borderId="0" xfId="0" applyFont="1" applyFill="1" applyAlignment="1">
      <alignment vertical="center"/>
    </xf>
    <xf numFmtId="0" fontId="56" fillId="0" borderId="0" xfId="0" applyFont="1" applyAlignment="1">
      <alignment wrapText="1"/>
    </xf>
    <xf numFmtId="0" fontId="56" fillId="29" borderId="0" xfId="0" applyFont="1" applyFill="1" applyAlignment="1">
      <alignment wrapText="1"/>
    </xf>
    <xf numFmtId="0" fontId="60" fillId="28" borderId="0" xfId="530" applyFont="1" applyFill="1" applyAlignment="1">
      <alignment horizontal="left" vertical="center"/>
    </xf>
    <xf numFmtId="0" fontId="8" fillId="28" borderId="0" xfId="0" applyFont="1" applyFill="1" applyAlignment="1">
      <alignment horizontal="left" vertical="center" wrapText="1"/>
    </xf>
    <xf numFmtId="0" fontId="8" fillId="28" borderId="0" xfId="0" applyFont="1" applyFill="1" applyAlignment="1">
      <alignment wrapText="1"/>
    </xf>
    <xf numFmtId="0" fontId="60" fillId="27" borderId="0" xfId="530" applyFont="1" applyFill="1" applyAlignment="1">
      <alignment horizontal="left" vertical="center"/>
    </xf>
    <xf numFmtId="0" fontId="8" fillId="27" borderId="0" xfId="0" applyFont="1" applyFill="1" applyAlignment="1">
      <alignment vertical="center" wrapText="1"/>
    </xf>
    <xf numFmtId="0" fontId="8" fillId="3" borderId="0" xfId="0" applyFont="1" applyFill="1" applyAlignment="1">
      <alignment horizontal="left" vertical="top"/>
    </xf>
    <xf numFmtId="0" fontId="62" fillId="3" borderId="0" xfId="0" applyFont="1" applyFill="1" applyAlignment="1">
      <alignment horizontal="left" vertical="top" wrapText="1"/>
    </xf>
    <xf numFmtId="0" fontId="45" fillId="3" borderId="0" xfId="0" applyFont="1" applyFill="1" applyAlignment="1">
      <alignment horizontal="left" vertical="top"/>
    </xf>
    <xf numFmtId="0" fontId="8" fillId="28" borderId="0" xfId="0" applyFont="1" applyFill="1" applyAlignment="1">
      <alignment vertical="center" wrapText="1"/>
    </xf>
    <xf numFmtId="0" fontId="60" fillId="28" borderId="0" xfId="530" applyFont="1" applyFill="1" applyAlignment="1">
      <alignment horizontal="left" vertical="top" wrapText="1"/>
    </xf>
    <xf numFmtId="0" fontId="8" fillId="28" borderId="0" xfId="0" applyFont="1" applyFill="1" applyAlignment="1">
      <alignment horizontal="left" wrapText="1"/>
    </xf>
    <xf numFmtId="0" fontId="55" fillId="28" borderId="0" xfId="530" applyFont="1" applyFill="1" applyAlignment="1">
      <alignment vertical="center" wrapText="1"/>
    </xf>
    <xf numFmtId="0" fontId="55" fillId="28" borderId="0" xfId="0" applyFont="1" applyFill="1" applyAlignment="1">
      <alignment horizontal="left" vertical="center" wrapText="1"/>
    </xf>
    <xf numFmtId="0" fontId="63" fillId="28" borderId="0" xfId="0" applyFont="1" applyFill="1" applyAlignment="1">
      <alignment vertical="center" wrapText="1"/>
    </xf>
    <xf numFmtId="0" fontId="55" fillId="28" borderId="0" xfId="0" applyFont="1" applyFill="1" applyAlignment="1">
      <alignment horizontal="left" wrapText="1"/>
    </xf>
    <xf numFmtId="0" fontId="55" fillId="28" borderId="0" xfId="530" applyFont="1" applyFill="1" applyAlignment="1">
      <alignment horizontal="left" wrapText="1"/>
    </xf>
    <xf numFmtId="0" fontId="63" fillId="28" borderId="0" xfId="530" applyFont="1" applyFill="1" applyAlignment="1">
      <alignment vertical="center" wrapText="1"/>
    </xf>
    <xf numFmtId="0" fontId="61" fillId="28" borderId="37" xfId="529" applyNumberFormat="1" applyFont="1" applyFill="1" applyBorder="1" applyAlignment="1" applyProtection="1">
      <alignment horizontal="left" vertical="center" wrapText="1"/>
      <protection locked="0"/>
    </xf>
    <xf numFmtId="0" fontId="8" fillId="28" borderId="0" xfId="530" applyFont="1" applyFill="1" applyAlignment="1">
      <alignment vertical="center"/>
    </xf>
    <xf numFmtId="0" fontId="55" fillId="28" borderId="24" xfId="0" applyFont="1" applyFill="1" applyBorder="1" applyAlignment="1">
      <alignment horizontal="left" vertical="center" wrapText="1"/>
    </xf>
    <xf numFmtId="0" fontId="8" fillId="28" borderId="0" xfId="0" applyFont="1" applyFill="1" applyAlignment="1">
      <alignment horizontal="left" vertical="center"/>
    </xf>
    <xf numFmtId="0" fontId="8" fillId="28" borderId="0" xfId="530" applyFont="1" applyFill="1"/>
    <xf numFmtId="0" fontId="8" fillId="28" borderId="0" xfId="0" applyFont="1" applyFill="1" applyAlignment="1">
      <alignment horizontal="left"/>
    </xf>
    <xf numFmtId="0" fontId="8" fillId="28" borderId="0" xfId="0" applyFont="1" applyFill="1"/>
    <xf numFmtId="0" fontId="4" fillId="0" borderId="0" xfId="465" quotePrefix="1" applyFont="1" applyAlignment="1">
      <alignment horizontal="left"/>
    </xf>
    <xf numFmtId="0" fontId="4" fillId="0" borderId="0" xfId="465" quotePrefix="1" applyFont="1" applyAlignment="1">
      <alignment horizontal="left" vertical="top"/>
    </xf>
    <xf numFmtId="0" fontId="64" fillId="0" borderId="0" xfId="465" applyFont="1" applyAlignment="1">
      <alignment horizontal="left" vertical="top" wrapText="1"/>
    </xf>
    <xf numFmtId="0" fontId="46" fillId="28" borderId="0" xfId="0" applyFont="1" applyFill="1" applyAlignment="1">
      <alignment vertical="center" wrapText="1"/>
    </xf>
    <xf numFmtId="0" fontId="46" fillId="28" borderId="0" xfId="0" applyFont="1" applyFill="1" applyAlignment="1">
      <alignment wrapText="1"/>
    </xf>
    <xf numFmtId="0" fontId="36" fillId="28" borderId="0" xfId="0" applyFont="1" applyFill="1" applyAlignment="1">
      <alignment vertical="center" wrapText="1"/>
    </xf>
    <xf numFmtId="0" fontId="8" fillId="28" borderId="0" xfId="0" applyFont="1" applyFill="1" applyAlignment="1">
      <alignment horizontal="center" vertical="top" wrapText="1"/>
    </xf>
    <xf numFmtId="49" fontId="68" fillId="28" borderId="0" xfId="0" applyNumberFormat="1" applyFont="1" applyFill="1" applyAlignment="1">
      <alignment horizontal="left" vertical="center"/>
    </xf>
    <xf numFmtId="0" fontId="36" fillId="28" borderId="0" xfId="0" applyFont="1" applyFill="1" applyAlignment="1">
      <alignment wrapText="1"/>
    </xf>
    <xf numFmtId="2" fontId="36" fillId="28" borderId="0" xfId="518" applyNumberFormat="1" applyFont="1" applyFill="1" applyAlignment="1">
      <alignment vertical="center"/>
    </xf>
    <xf numFmtId="0" fontId="36" fillId="28" borderId="0" xfId="518" applyFont="1" applyFill="1" applyAlignment="1">
      <alignment vertical="center"/>
    </xf>
    <xf numFmtId="0" fontId="46" fillId="28" borderId="0" xfId="518" applyFont="1" applyFill="1" applyAlignment="1">
      <alignment vertical="center"/>
    </xf>
    <xf numFmtId="0" fontId="8" fillId="28" borderId="0" xfId="518" applyFont="1" applyFill="1" applyAlignment="1">
      <alignment vertical="center"/>
    </xf>
    <xf numFmtId="0" fontId="34" fillId="28" borderId="19" xfId="518" applyFont="1" applyFill="1" applyBorder="1"/>
    <xf numFmtId="0" fontId="8" fillId="28" borderId="0" xfId="518" applyFont="1" applyFill="1"/>
    <xf numFmtId="0" fontId="46" fillId="28" borderId="20" xfId="518" applyFont="1" applyFill="1" applyBorder="1"/>
    <xf numFmtId="2" fontId="36" fillId="28" borderId="0" xfId="518" applyNumberFormat="1" applyFont="1" applyFill="1"/>
    <xf numFmtId="0" fontId="36" fillId="28" borderId="0" xfId="518" applyFont="1" applyFill="1"/>
    <xf numFmtId="0" fontId="46" fillId="28" borderId="0" xfId="518" applyFont="1" applyFill="1"/>
    <xf numFmtId="0" fontId="34" fillId="28" borderId="21" xfId="518" applyFont="1" applyFill="1" applyBorder="1"/>
    <xf numFmtId="0" fontId="46" fillId="28" borderId="22" xfId="518" applyFont="1" applyFill="1" applyBorder="1"/>
    <xf numFmtId="0" fontId="34" fillId="28" borderId="23" xfId="518" applyFont="1" applyFill="1" applyBorder="1"/>
    <xf numFmtId="0" fontId="8" fillId="28" borderId="24" xfId="518" applyFont="1" applyFill="1" applyBorder="1"/>
    <xf numFmtId="0" fontId="46" fillId="28" borderId="25" xfId="518" applyFont="1" applyFill="1" applyBorder="1"/>
    <xf numFmtId="0" fontId="34" fillId="28" borderId="0" xfId="518" applyFont="1" applyFill="1"/>
    <xf numFmtId="2" fontId="36" fillId="27" borderId="0" xfId="518" applyNumberFormat="1" applyFont="1" applyFill="1"/>
    <xf numFmtId="0" fontId="36" fillId="27" borderId="0" xfId="518" applyFont="1" applyFill="1"/>
    <xf numFmtId="0" fontId="46" fillId="27" borderId="0" xfId="518" applyFont="1" applyFill="1"/>
    <xf numFmtId="0" fontId="46" fillId="28" borderId="0" xfId="0" applyFont="1" applyFill="1" applyAlignment="1">
      <alignment vertical="center"/>
    </xf>
    <xf numFmtId="2" fontId="36" fillId="3" borderId="0" xfId="518" applyNumberFormat="1" applyFont="1" applyFill="1" applyAlignment="1">
      <alignment horizontal="center" vertical="center" wrapText="1"/>
    </xf>
    <xf numFmtId="0" fontId="36" fillId="3" borderId="0" xfId="518" applyFont="1" applyFill="1" applyAlignment="1">
      <alignment vertical="center" wrapText="1"/>
    </xf>
    <xf numFmtId="0" fontId="36" fillId="3" borderId="0" xfId="518" applyFont="1" applyFill="1" applyAlignment="1">
      <alignment vertical="center"/>
    </xf>
    <xf numFmtId="0" fontId="46" fillId="27" borderId="0" xfId="518" applyFont="1" applyFill="1" applyAlignment="1">
      <alignment vertical="center"/>
    </xf>
    <xf numFmtId="0" fontId="36" fillId="27" borderId="0" xfId="518" applyFont="1" applyFill="1" applyAlignment="1">
      <alignment vertical="center"/>
    </xf>
    <xf numFmtId="0" fontId="0" fillId="0" borderId="10" xfId="0" applyBorder="1" applyAlignment="1">
      <alignment horizontal="left" vertical="top"/>
    </xf>
    <xf numFmtId="2" fontId="36" fillId="3" borderId="0" xfId="518" applyNumberFormat="1" applyFont="1" applyFill="1" applyAlignment="1">
      <alignment horizontal="center" wrapText="1"/>
    </xf>
    <xf numFmtId="2" fontId="36" fillId="3" borderId="0" xfId="518" applyNumberFormat="1" applyFont="1" applyFill="1"/>
    <xf numFmtId="0" fontId="36" fillId="3" borderId="0" xfId="518" applyFont="1" applyFill="1" applyAlignment="1">
      <alignment wrapText="1"/>
    </xf>
    <xf numFmtId="0" fontId="36" fillId="3" borderId="0" xfId="518" applyFont="1" applyFill="1"/>
    <xf numFmtId="0" fontId="36" fillId="3" borderId="0" xfId="0" applyFont="1" applyFill="1" applyAlignment="1">
      <alignment vertical="top"/>
    </xf>
    <xf numFmtId="14" fontId="0" fillId="0" borderId="10" xfId="0" quotePrefix="1" applyNumberFormat="1" applyBorder="1" applyAlignment="1">
      <alignment horizontal="left" vertical="top"/>
    </xf>
    <xf numFmtId="0" fontId="34" fillId="28" borderId="0" xfId="518" applyFont="1" applyFill="1" applyAlignment="1">
      <alignment vertical="top"/>
    </xf>
    <xf numFmtId="0" fontId="47" fillId="28" borderId="0" xfId="518" quotePrefix="1" applyFont="1" applyFill="1"/>
    <xf numFmtId="2" fontId="5" fillId="28" borderId="0" xfId="518" applyNumberFormat="1" applyFont="1" applyFill="1" applyAlignment="1">
      <alignment horizontal="center" vertical="center"/>
    </xf>
    <xf numFmtId="2" fontId="5" fillId="27" borderId="0" xfId="518" applyNumberFormat="1" applyFont="1" applyFill="1" applyAlignment="1">
      <alignment horizontal="right" vertical="center"/>
    </xf>
    <xf numFmtId="2" fontId="5" fillId="27" borderId="0" xfId="518" applyNumberFormat="1" applyFont="1" applyFill="1" applyAlignment="1">
      <alignment horizontal="right"/>
    </xf>
    <xf numFmtId="2" fontId="75" fillId="27" borderId="0" xfId="518" applyNumberFormat="1" applyFont="1" applyFill="1" applyAlignment="1">
      <alignment vertical="center"/>
    </xf>
    <xf numFmtId="0" fontId="34" fillId="28" borderId="0" xfId="518" applyFont="1" applyFill="1" applyAlignment="1">
      <alignment horizontal="left"/>
    </xf>
    <xf numFmtId="0" fontId="76" fillId="28" borderId="0" xfId="518" applyFont="1" applyFill="1"/>
    <xf numFmtId="0" fontId="74" fillId="28" borderId="0" xfId="518" applyFont="1" applyFill="1"/>
    <xf numFmtId="49" fontId="74" fillId="28" borderId="10" xfId="518" quotePrefix="1" applyNumberFormat="1" applyFont="1" applyFill="1" applyBorder="1" applyAlignment="1">
      <alignment vertical="center" wrapText="1"/>
    </xf>
    <xf numFmtId="0" fontId="0" fillId="0" borderId="10" xfId="0" quotePrefix="1" applyBorder="1"/>
    <xf numFmtId="0" fontId="74" fillId="28" borderId="10" xfId="518" quotePrefix="1" applyFont="1" applyFill="1" applyBorder="1" applyAlignment="1">
      <alignment vertical="center" wrapText="1"/>
    </xf>
    <xf numFmtId="0" fontId="78" fillId="28" borderId="0" xfId="529" applyNumberFormat="1" applyFont="1" applyFill="1" applyBorder="1" applyProtection="1"/>
    <xf numFmtId="2" fontId="46" fillId="27" borderId="0" xfId="0" applyNumberFormat="1" applyFont="1" applyFill="1" applyAlignment="1">
      <alignment vertical="top"/>
    </xf>
    <xf numFmtId="2" fontId="36" fillId="27" borderId="0" xfId="518" applyNumberFormat="1" applyFont="1" applyFill="1" applyAlignment="1">
      <alignment horizontal="center"/>
    </xf>
    <xf numFmtId="2" fontId="46" fillId="27" borderId="0" xfId="518" applyNumberFormat="1" applyFont="1" applyFill="1"/>
    <xf numFmtId="2" fontId="36" fillId="28" borderId="0" xfId="518" applyNumberFormat="1" applyFont="1" applyFill="1" applyAlignment="1">
      <alignment horizontal="center"/>
    </xf>
    <xf numFmtId="2" fontId="46" fillId="28" borderId="0" xfId="518" applyNumberFormat="1" applyFont="1" applyFill="1" applyAlignment="1">
      <alignment horizontal="center"/>
    </xf>
    <xf numFmtId="2" fontId="46" fillId="28" borderId="0" xfId="0" applyNumberFormat="1" applyFont="1" applyFill="1" applyAlignment="1">
      <alignment vertical="top"/>
    </xf>
    <xf numFmtId="0" fontId="8" fillId="3" borderId="0" xfId="0" applyFont="1" applyFill="1" applyAlignment="1">
      <alignment horizontal="left" vertical="center" wrapText="1"/>
    </xf>
    <xf numFmtId="0" fontId="40" fillId="3" borderId="0" xfId="0" applyFont="1" applyFill="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xf>
    <xf numFmtId="0" fontId="40" fillId="0" borderId="0" xfId="0" applyFont="1" applyAlignment="1">
      <alignment horizontal="left" vertical="center" wrapText="1"/>
    </xf>
    <xf numFmtId="49" fontId="8" fillId="0" borderId="0" xfId="0" applyNumberFormat="1" applyFont="1"/>
    <xf numFmtId="0" fontId="60" fillId="0" borderId="0" xfId="530" applyFont="1" applyAlignment="1">
      <alignment horizontal="left" vertical="center" wrapText="1"/>
    </xf>
    <xf numFmtId="49" fontId="8" fillId="0" borderId="0" xfId="0" applyNumberFormat="1" applyFont="1" applyAlignment="1">
      <alignment horizontal="left" vertical="top" wrapText="1"/>
    </xf>
    <xf numFmtId="0" fontId="8" fillId="0" borderId="0" xfId="0" applyFont="1" applyAlignment="1">
      <alignment vertical="center"/>
    </xf>
    <xf numFmtId="16" fontId="8" fillId="0" borderId="0" xfId="0" quotePrefix="1" applyNumberFormat="1" applyFont="1" applyAlignment="1">
      <alignment horizontal="left" vertical="top" wrapText="1"/>
    </xf>
    <xf numFmtId="0" fontId="34" fillId="0" borderId="0" xfId="0" applyFont="1" applyAlignment="1">
      <alignment horizontal="left" vertical="top" wrapText="1"/>
    </xf>
    <xf numFmtId="49" fontId="8" fillId="0" borderId="0" xfId="0" applyNumberFormat="1" applyFont="1" applyAlignment="1">
      <alignment vertical="top"/>
    </xf>
    <xf numFmtId="16" fontId="8" fillId="0" borderId="0" xfId="0" applyNumberFormat="1" applyFont="1" applyAlignment="1">
      <alignment horizontal="left"/>
    </xf>
    <xf numFmtId="0" fontId="8" fillId="0" borderId="0" xfId="0" quotePrefix="1" applyFont="1"/>
    <xf numFmtId="0" fontId="62" fillId="0" borderId="0" xfId="0" quotePrefix="1" applyFont="1" applyAlignment="1">
      <alignment horizontal="left" vertical="top" wrapText="1"/>
    </xf>
    <xf numFmtId="0" fontId="37" fillId="0" borderId="0" xfId="0" quotePrefix="1" applyFont="1" applyAlignment="1">
      <alignment horizontal="left" vertical="top"/>
    </xf>
    <xf numFmtId="0" fontId="42" fillId="0" borderId="0" xfId="0" applyFont="1" applyAlignment="1">
      <alignment horizontal="left" vertical="center" wrapText="1"/>
    </xf>
    <xf numFmtId="0" fontId="8" fillId="36" borderId="0" xfId="0" quotePrefix="1" applyFont="1" applyFill="1" applyAlignment="1">
      <alignment horizontal="left" vertical="top" wrapText="1"/>
    </xf>
    <xf numFmtId="0" fontId="36" fillId="0" borderId="0" xfId="518" applyFont="1"/>
    <xf numFmtId="0" fontId="8" fillId="36" borderId="0" xfId="465" quotePrefix="1" applyFont="1" applyFill="1" applyAlignment="1">
      <alignment horizontal="left" vertical="top" wrapText="1"/>
    </xf>
    <xf numFmtId="0" fontId="55" fillId="0" borderId="0" xfId="530" applyFont="1" applyAlignment="1">
      <alignment vertical="center" wrapText="1"/>
    </xf>
    <xf numFmtId="49" fontId="4" fillId="0" borderId="0" xfId="465" quotePrefix="1" applyNumberFormat="1" applyFont="1" applyAlignment="1">
      <alignment horizontal="left" vertical="top" wrapText="1"/>
    </xf>
    <xf numFmtId="0" fontId="3" fillId="32" borderId="0" xfId="465" applyFont="1" applyFill="1" applyAlignment="1">
      <alignment horizontal="left" vertical="top" wrapText="1"/>
    </xf>
    <xf numFmtId="0" fontId="37" fillId="0" borderId="0" xfId="465" quotePrefix="1" applyFont="1" applyAlignment="1">
      <alignment horizontal="left" vertical="top"/>
    </xf>
    <xf numFmtId="0" fontId="4" fillId="32" borderId="0" xfId="465" quotePrefix="1" applyFont="1" applyFill="1" applyAlignment="1">
      <alignment horizontal="left" vertical="top" wrapText="1"/>
    </xf>
    <xf numFmtId="0" fontId="4" fillId="0" borderId="35" xfId="465" applyFont="1" applyBorder="1" applyAlignment="1">
      <alignment horizontal="left" vertical="top" wrapText="1"/>
    </xf>
    <xf numFmtId="0" fontId="8" fillId="27" borderId="36" xfId="465" applyFont="1" applyFill="1" applyBorder="1" applyAlignment="1">
      <alignment horizontal="left" vertical="top" wrapText="1"/>
    </xf>
    <xf numFmtId="49" fontId="8" fillId="3" borderId="0" xfId="465" quotePrefix="1" applyNumberFormat="1" applyFont="1" applyFill="1" applyAlignment="1">
      <alignment horizontal="left" vertical="top" wrapText="1"/>
    </xf>
    <xf numFmtId="0" fontId="8" fillId="32" borderId="0" xfId="465" quotePrefix="1" applyFont="1" applyFill="1" applyAlignment="1">
      <alignment horizontal="left" vertical="top"/>
    </xf>
    <xf numFmtId="0" fontId="34" fillId="32" borderId="0" xfId="465" applyFont="1" applyFill="1" applyAlignment="1">
      <alignment horizontal="left" vertical="top" wrapText="1"/>
    </xf>
    <xf numFmtId="49" fontId="8" fillId="0" borderId="0" xfId="465" quotePrefix="1" applyNumberFormat="1" applyFont="1" applyAlignment="1">
      <alignment horizontal="left" vertical="top" wrapText="1"/>
    </xf>
    <xf numFmtId="0" fontId="38" fillId="32" borderId="50" xfId="0" applyFont="1" applyFill="1" applyBorder="1" applyAlignment="1">
      <alignment vertical="center" wrapText="1"/>
    </xf>
    <xf numFmtId="0" fontId="38" fillId="0" borderId="50" xfId="0" quotePrefix="1" applyFont="1" applyBorder="1" applyAlignment="1">
      <alignment vertical="center" wrapText="1"/>
    </xf>
    <xf numFmtId="0" fontId="4" fillId="0" borderId="50" xfId="0" applyFont="1" applyBorder="1" applyAlignment="1">
      <alignment vertical="center" wrapText="1"/>
    </xf>
    <xf numFmtId="0" fontId="8" fillId="0" borderId="50" xfId="0" applyFont="1" applyBorder="1" applyAlignment="1">
      <alignment vertical="center" wrapText="1"/>
    </xf>
    <xf numFmtId="0" fontId="38" fillId="0" borderId="50" xfId="0" applyFont="1" applyBorder="1" applyAlignment="1">
      <alignment vertical="center" wrapText="1"/>
    </xf>
    <xf numFmtId="0" fontId="4" fillId="32" borderId="50" xfId="0" applyFont="1" applyFill="1" applyBorder="1" applyAlignment="1">
      <alignment vertical="center" wrapText="1"/>
    </xf>
    <xf numFmtId="0" fontId="8" fillId="32" borderId="50" xfId="0" applyFont="1" applyFill="1" applyBorder="1" applyAlignment="1">
      <alignment vertical="center" wrapText="1"/>
    </xf>
    <xf numFmtId="0" fontId="49" fillId="0" borderId="50" xfId="0" applyFont="1" applyBorder="1" applyAlignment="1">
      <alignment vertical="center" wrapText="1"/>
    </xf>
    <xf numFmtId="0" fontId="46" fillId="0" borderId="50" xfId="0" applyFont="1" applyBorder="1" applyAlignment="1">
      <alignment vertical="center" wrapText="1"/>
    </xf>
    <xf numFmtId="0" fontId="46" fillId="0" borderId="51" xfId="0" applyFont="1" applyBorder="1" applyAlignment="1">
      <alignment vertical="center" wrapText="1"/>
    </xf>
    <xf numFmtId="0" fontId="8" fillId="0" borderId="51" xfId="0" applyFont="1" applyBorder="1" applyAlignment="1">
      <alignment vertical="center" wrapText="1"/>
    </xf>
    <xf numFmtId="0" fontId="4" fillId="32" borderId="51" xfId="0" applyFont="1" applyFill="1" applyBorder="1" applyAlignment="1">
      <alignment vertical="center" wrapText="1"/>
    </xf>
    <xf numFmtId="0" fontId="4" fillId="0" borderId="51" xfId="0" applyFont="1" applyBorder="1" applyAlignment="1">
      <alignment vertical="center" wrapText="1"/>
    </xf>
    <xf numFmtId="0" fontId="8" fillId="32" borderId="51" xfId="0" applyFont="1" applyFill="1" applyBorder="1" applyAlignment="1">
      <alignment vertical="center" wrapText="1"/>
    </xf>
    <xf numFmtId="0" fontId="49" fillId="0" borderId="51" xfId="0" applyFont="1" applyBorder="1" applyAlignment="1">
      <alignment vertical="center" wrapText="1"/>
    </xf>
    <xf numFmtId="0" fontId="4" fillId="0" borderId="52" xfId="0" quotePrefix="1" applyFont="1" applyBorder="1" applyAlignment="1">
      <alignment wrapText="1"/>
    </xf>
    <xf numFmtId="0" fontId="4" fillId="0" borderId="52" xfId="0" applyFont="1" applyBorder="1" applyAlignment="1">
      <alignment wrapText="1"/>
    </xf>
    <xf numFmtId="0" fontId="4" fillId="0" borderId="52" xfId="465" quotePrefix="1" applyFont="1" applyBorder="1" applyAlignment="1">
      <alignment wrapText="1"/>
    </xf>
    <xf numFmtId="0" fontId="4" fillId="0" borderId="52" xfId="465" applyFont="1" applyBorder="1" applyAlignment="1">
      <alignment wrapText="1"/>
    </xf>
    <xf numFmtId="0" fontId="4" fillId="0" borderId="53" xfId="465" applyFont="1" applyBorder="1" applyAlignment="1">
      <alignment wrapText="1"/>
    </xf>
    <xf numFmtId="0" fontId="4" fillId="0" borderId="54" xfId="465" quotePrefix="1" applyFont="1" applyBorder="1" applyAlignment="1">
      <alignment horizontal="left" vertical="center" wrapText="1"/>
    </xf>
    <xf numFmtId="0" fontId="3" fillId="0" borderId="55" xfId="465" applyFont="1" applyBorder="1" applyAlignment="1">
      <alignment horizontal="left" vertical="top" wrapText="1"/>
    </xf>
    <xf numFmtId="0" fontId="4" fillId="26" borderId="54" xfId="465" applyFont="1" applyFill="1" applyBorder="1" applyAlignment="1" applyProtection="1">
      <alignment horizontal="left" vertical="top" wrapText="1"/>
      <protection locked="0"/>
    </xf>
    <xf numFmtId="0" fontId="8" fillId="0" borderId="53" xfId="465" applyFont="1" applyBorder="1" applyAlignment="1" applyProtection="1">
      <alignment horizontal="left" vertical="top" wrapText="1"/>
      <protection locked="0"/>
    </xf>
    <xf numFmtId="166" fontId="8" fillId="0" borderId="55" xfId="465" applyNumberFormat="1" applyFont="1" applyBorder="1" applyAlignment="1" applyProtection="1">
      <alignment horizontal="left" vertical="top" wrapText="1"/>
      <protection locked="0"/>
    </xf>
    <xf numFmtId="0" fontId="8" fillId="0" borderId="55" xfId="465" applyFont="1" applyBorder="1" applyAlignment="1" applyProtection="1">
      <alignment horizontal="left" vertical="top" wrapText="1"/>
      <protection locked="0"/>
    </xf>
    <xf numFmtId="0" fontId="8" fillId="34" borderId="55" xfId="465" applyFont="1" applyFill="1" applyBorder="1" applyAlignment="1" applyProtection="1">
      <alignment horizontal="left" vertical="top" wrapText="1"/>
      <protection locked="0"/>
    </xf>
    <xf numFmtId="0" fontId="36" fillId="35" borderId="55" xfId="465" applyFont="1" applyFill="1" applyBorder="1" applyAlignment="1" applyProtection="1">
      <alignment vertical="top" wrapText="1"/>
      <protection locked="0"/>
    </xf>
    <xf numFmtId="0" fontId="4" fillId="0" borderId="55" xfId="465" applyFont="1" applyBorder="1" applyAlignment="1">
      <alignment vertical="top" wrapText="1"/>
    </xf>
    <xf numFmtId="0" fontId="4" fillId="0" borderId="54" xfId="465" applyFont="1" applyBorder="1" applyAlignment="1">
      <alignment vertical="top" wrapText="1"/>
    </xf>
    <xf numFmtId="2" fontId="69" fillId="28" borderId="50" xfId="518" applyNumberFormat="1" applyFont="1" applyFill="1" applyBorder="1" applyAlignment="1">
      <alignment horizontal="center" vertical="center"/>
    </xf>
    <xf numFmtId="2" fontId="70" fillId="28" borderId="52" xfId="518" applyNumberFormat="1" applyFont="1" applyFill="1" applyBorder="1" applyAlignment="1">
      <alignment horizontal="left" vertical="center"/>
    </xf>
    <xf numFmtId="0" fontId="46" fillId="28" borderId="52" xfId="518" applyFont="1" applyFill="1" applyBorder="1" applyAlignment="1">
      <alignment vertical="center"/>
    </xf>
    <xf numFmtId="0" fontId="34" fillId="28" borderId="54" xfId="518" applyFont="1" applyFill="1" applyBorder="1"/>
    <xf numFmtId="0" fontId="8" fillId="28" borderId="51" xfId="518" applyFont="1" applyFill="1" applyBorder="1"/>
    <xf numFmtId="0" fontId="46" fillId="28" borderId="53" xfId="518" applyFont="1" applyFill="1" applyBorder="1"/>
    <xf numFmtId="2" fontId="73" fillId="28" borderId="50" xfId="518" applyNumberFormat="1" applyFont="1" applyFill="1" applyBorder="1" applyAlignment="1">
      <alignment horizontal="center" vertical="center"/>
    </xf>
    <xf numFmtId="0" fontId="8" fillId="28" borderId="56" xfId="518" applyFont="1" applyFill="1" applyBorder="1" applyAlignment="1">
      <alignment vertical="center" wrapText="1"/>
    </xf>
    <xf numFmtId="0" fontId="38" fillId="28" borderId="57" xfId="518" applyFont="1" applyFill="1" applyBorder="1" applyAlignment="1">
      <alignment horizontal="center" vertical="center" wrapText="1"/>
    </xf>
    <xf numFmtId="0" fontId="8" fillId="28" borderId="57" xfId="518" applyFont="1" applyFill="1" applyBorder="1" applyAlignment="1">
      <alignment horizontal="center" vertical="center" wrapText="1"/>
    </xf>
    <xf numFmtId="0" fontId="8" fillId="28" borderId="57" xfId="518" applyFont="1" applyFill="1" applyBorder="1" applyAlignment="1">
      <alignment horizontal="center" vertical="top"/>
    </xf>
    <xf numFmtId="1" fontId="46" fillId="0" borderId="57" xfId="518" applyNumberFormat="1" applyFont="1" applyBorder="1" applyAlignment="1">
      <alignment horizontal="center" vertical="top"/>
    </xf>
    <xf numFmtId="0" fontId="46" fillId="28" borderId="57" xfId="518" applyFont="1" applyFill="1" applyBorder="1" applyAlignment="1">
      <alignment horizontal="center" vertical="center" wrapText="1"/>
    </xf>
    <xf numFmtId="0" fontId="74" fillId="28" borderId="58" xfId="0" applyFont="1" applyFill="1" applyBorder="1"/>
    <xf numFmtId="0" fontId="8" fillId="28" borderId="57" xfId="518" applyFont="1" applyFill="1" applyBorder="1" applyAlignment="1">
      <alignment horizontal="center"/>
    </xf>
    <xf numFmtId="1" fontId="46" fillId="28" borderId="57" xfId="518" applyNumberFormat="1" applyFont="1" applyFill="1" applyBorder="1" applyAlignment="1">
      <alignment horizontal="center" vertical="top"/>
    </xf>
    <xf numFmtId="0" fontId="47" fillId="28" borderId="58" xfId="0" applyFont="1" applyFill="1" applyBorder="1"/>
    <xf numFmtId="0" fontId="8" fillId="28" borderId="58" xfId="518" applyFont="1" applyFill="1" applyBorder="1"/>
    <xf numFmtId="0" fontId="77" fillId="28" borderId="58" xfId="0" applyFont="1" applyFill="1" applyBorder="1"/>
    <xf numFmtId="0" fontId="61" fillId="28" borderId="57" xfId="529" applyNumberFormat="1" applyFont="1" applyFill="1" applyBorder="1" applyAlignment="1" applyProtection="1">
      <alignment horizontal="left" vertical="center" wrapText="1"/>
      <protection locked="0"/>
    </xf>
    <xf numFmtId="14" fontId="61" fillId="28" borderId="57" xfId="529" applyNumberFormat="1" applyFont="1" applyFill="1" applyBorder="1" applyAlignment="1" applyProtection="1">
      <alignment horizontal="left" vertical="center" wrapText="1"/>
      <protection locked="0"/>
    </xf>
    <xf numFmtId="0" fontId="8" fillId="28" borderId="60" xfId="518" applyFont="1" applyFill="1" applyBorder="1" applyAlignment="1">
      <alignment vertical="center"/>
    </xf>
    <xf numFmtId="0" fontId="4" fillId="0" borderId="61" xfId="465" applyFont="1" applyBorder="1" applyAlignment="1">
      <alignment vertical="center" wrapText="1"/>
    </xf>
    <xf numFmtId="0" fontId="34" fillId="28" borderId="62" xfId="518" applyFont="1" applyFill="1" applyBorder="1" applyAlignment="1">
      <alignment horizontal="left" vertical="center"/>
    </xf>
    <xf numFmtId="0" fontId="34" fillId="28" borderId="63" xfId="518" applyFont="1" applyFill="1" applyBorder="1" applyAlignment="1">
      <alignment horizontal="left" vertical="center"/>
    </xf>
    <xf numFmtId="0" fontId="8" fillId="28" borderId="64" xfId="0" applyFont="1" applyFill="1" applyBorder="1" applyAlignment="1">
      <alignment wrapText="1"/>
    </xf>
    <xf numFmtId="0" fontId="46" fillId="28" borderId="65" xfId="0" applyFont="1" applyFill="1" applyBorder="1" applyAlignment="1">
      <alignment wrapText="1"/>
    </xf>
    <xf numFmtId="14" fontId="34" fillId="28" borderId="63" xfId="518" applyNumberFormat="1" applyFont="1" applyFill="1" applyBorder="1" applyAlignment="1">
      <alignment horizontal="left" vertical="center"/>
    </xf>
    <xf numFmtId="0" fontId="8" fillId="28" borderId="64" xfId="518" applyFont="1" applyFill="1" applyBorder="1" applyAlignment="1">
      <alignment horizontal="left" vertical="center"/>
    </xf>
    <xf numFmtId="0" fontId="8" fillId="28" borderId="64" xfId="518" applyFont="1" applyFill="1" applyBorder="1" applyAlignment="1">
      <alignment vertical="center"/>
    </xf>
    <xf numFmtId="0" fontId="45" fillId="28" borderId="65" xfId="518" applyFont="1" applyFill="1" applyBorder="1" applyAlignment="1">
      <alignment horizontal="center" vertical="center"/>
    </xf>
    <xf numFmtId="0" fontId="71" fillId="28" borderId="61" xfId="518" applyFont="1" applyFill="1" applyBorder="1" applyAlignment="1">
      <alignment vertical="center" wrapText="1"/>
    </xf>
    <xf numFmtId="0" fontId="77" fillId="28" borderId="60" xfId="518" applyFont="1" applyFill="1" applyBorder="1" applyAlignment="1">
      <alignment vertical="center"/>
    </xf>
    <xf numFmtId="0" fontId="8" fillId="28" borderId="60" xfId="518" applyFont="1" applyFill="1" applyBorder="1"/>
    <xf numFmtId="0" fontId="75" fillId="28" borderId="60" xfId="0" applyFont="1" applyFill="1" applyBorder="1"/>
    <xf numFmtId="0" fontId="36" fillId="28" borderId="60" xfId="518" applyFont="1" applyFill="1" applyBorder="1"/>
    <xf numFmtId="2" fontId="36" fillId="28" borderId="60" xfId="518" applyNumberFormat="1" applyFont="1" applyFill="1" applyBorder="1" applyAlignment="1">
      <alignment horizontal="center"/>
    </xf>
    <xf numFmtId="2" fontId="46" fillId="27" borderId="60" xfId="518" applyNumberFormat="1" applyFont="1" applyFill="1" applyBorder="1" applyAlignment="1">
      <alignment horizontal="center"/>
    </xf>
    <xf numFmtId="0" fontId="84" fillId="0" borderId="0" xfId="0" applyFont="1" applyAlignment="1">
      <alignment vertical="top" wrapText="1"/>
    </xf>
    <xf numFmtId="0" fontId="4" fillId="3" borderId="0" xfId="0" applyFont="1" applyFill="1" applyAlignment="1">
      <alignment horizontal="left" vertical="top" wrapText="1"/>
    </xf>
    <xf numFmtId="0" fontId="60" fillId="0" borderId="0" xfId="530" applyFont="1" applyAlignment="1">
      <alignment horizontal="left" vertical="top" wrapText="1"/>
    </xf>
    <xf numFmtId="0" fontId="0" fillId="0" borderId="0" xfId="0" applyAlignment="1">
      <alignment vertical="top" wrapText="1"/>
    </xf>
    <xf numFmtId="0" fontId="53" fillId="27" borderId="0" xfId="530" applyFont="1" applyFill="1" applyAlignment="1">
      <alignment horizontal="left" vertical="center" wrapText="1"/>
    </xf>
    <xf numFmtId="0" fontId="0" fillId="0" borderId="0" xfId="0" applyAlignment="1">
      <alignment wrapText="1"/>
    </xf>
    <xf numFmtId="0" fontId="57" fillId="27" borderId="0" xfId="530" applyFont="1" applyFill="1" applyAlignment="1">
      <alignment horizontal="left" vertical="center" wrapText="1"/>
    </xf>
    <xf numFmtId="0" fontId="52" fillId="3" borderId="0" xfId="0" applyFont="1" applyFill="1" applyAlignment="1">
      <alignment horizontal="left" vertical="center" wrapText="1"/>
    </xf>
    <xf numFmtId="0" fontId="0" fillId="0" borderId="0" xfId="0" applyAlignment="1">
      <alignment horizontal="left" wrapText="1"/>
    </xf>
    <xf numFmtId="0" fontId="44" fillId="3" borderId="0" xfId="0" applyFont="1" applyFill="1" applyAlignment="1">
      <alignment horizontal="left" vertical="center" wrapText="1"/>
    </xf>
    <xf numFmtId="0" fontId="53" fillId="0" borderId="0" xfId="465" applyFont="1" applyAlignment="1">
      <alignment horizontal="left" vertical="center" wrapText="1"/>
    </xf>
    <xf numFmtId="0" fontId="8" fillId="0" borderId="0" xfId="465" applyFont="1" applyAlignment="1">
      <alignment horizontal="left" wrapText="1"/>
    </xf>
    <xf numFmtId="0" fontId="8" fillId="0" borderId="0" xfId="465" applyFont="1" applyAlignment="1">
      <alignment wrapText="1"/>
    </xf>
    <xf numFmtId="0" fontId="74" fillId="28" borderId="58" xfId="0" applyFont="1" applyFill="1"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34" fillId="28" borderId="61" xfId="518" applyFont="1" applyFill="1" applyBorder="1" applyAlignment="1">
      <alignment horizontal="left" vertical="center" wrapText="1"/>
    </xf>
    <xf numFmtId="0" fontId="34" fillId="28" borderId="50" xfId="518" applyFont="1" applyFill="1" applyBorder="1" applyAlignment="1">
      <alignment horizontal="left" vertical="center" wrapText="1"/>
    </xf>
    <xf numFmtId="0" fontId="8" fillId="28" borderId="56" xfId="518" applyFont="1" applyFill="1" applyBorder="1" applyAlignment="1">
      <alignment vertical="center"/>
    </xf>
    <xf numFmtId="0" fontId="79" fillId="28" borderId="0" xfId="0" applyFont="1" applyFill="1" applyAlignment="1">
      <alignment horizontal="left" vertical="center" wrapText="1"/>
    </xf>
    <xf numFmtId="0" fontId="36" fillId="0" borderId="0" xfId="0" applyFont="1" applyAlignment="1">
      <alignment vertical="center" wrapText="1"/>
    </xf>
    <xf numFmtId="0" fontId="72" fillId="28" borderId="0" xfId="0" applyFont="1" applyFill="1" applyAlignment="1">
      <alignment horizontal="left" vertical="center" wrapText="1"/>
    </xf>
    <xf numFmtId="0" fontId="8" fillId="0" borderId="0" xfId="0" applyFont="1" applyAlignment="1">
      <alignment vertical="center" wrapText="1"/>
    </xf>
    <xf numFmtId="0" fontId="65" fillId="28" borderId="0" xfId="0" applyFont="1" applyFill="1" applyAlignment="1">
      <alignment horizontal="left" vertical="center" wrapText="1"/>
    </xf>
    <xf numFmtId="0" fontId="72" fillId="28" borderId="24"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80" fillId="3" borderId="0" xfId="0" applyFont="1" applyFill="1" applyAlignment="1">
      <alignment horizontal="left" vertical="center" wrapText="1"/>
    </xf>
    <xf numFmtId="0" fontId="0" fillId="0" borderId="0" xfId="0" applyAlignment="1">
      <alignment horizontal="left" vertical="center" wrapText="1"/>
    </xf>
    <xf numFmtId="0" fontId="8" fillId="0" borderId="0" xfId="0" quotePrefix="1" applyFont="1" applyAlignment="1">
      <alignment horizontal="center" vertical="center" wrapText="1"/>
    </xf>
    <xf numFmtId="16" fontId="8" fillId="0" borderId="0" xfId="0" applyNumberFormat="1" applyFont="1" applyAlignment="1">
      <alignment horizontal="center" vertical="center" wrapText="1"/>
    </xf>
    <xf numFmtId="0" fontId="8" fillId="3" borderId="0" xfId="0" applyFont="1" applyFill="1" applyAlignment="1">
      <alignment horizontal="center" vertical="center" wrapText="1"/>
    </xf>
    <xf numFmtId="0" fontId="4" fillId="0" borderId="0" xfId="0" applyFont="1" applyAlignment="1">
      <alignment horizontal="center" vertical="center" wrapText="1"/>
    </xf>
    <xf numFmtId="0" fontId="31" fillId="0" borderId="0" xfId="0" applyFont="1" applyAlignment="1">
      <alignment wrapText="1"/>
    </xf>
  </cellXfs>
  <cellStyles count="827">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6" xr:uid="{00000000-0005-0000-0000-00002B000000}"/>
    <cellStyle name="Ausgabe 2 2 2" xfId="559" xr:uid="{00000000-0005-0000-0000-00002C000000}"/>
    <cellStyle name="Ausgabe 2 2 2 2" xfId="604" xr:uid="{B285F2E2-3598-4948-9045-84F21FE8A998}"/>
    <cellStyle name="Ausgabe 2 2 2 2 2" xfId="717" xr:uid="{E488A1CD-487D-49E2-ABE2-7EA636D733E4}"/>
    <cellStyle name="Ausgabe 2 2 2 2 3" xfId="789" xr:uid="{E62205C5-9112-42CA-AF9C-797D44A2E30B}"/>
    <cellStyle name="Ausgabe 2 2 2 3" xfId="634" xr:uid="{95DCB0ED-B500-4C6D-9202-6A1765EE6F4E}"/>
    <cellStyle name="Ausgabe 2 2 2 3 2" xfId="747" xr:uid="{FD040985-0922-42D5-B0E6-5204EC047408}"/>
    <cellStyle name="Ausgabe 2 2 2 3 3" xfId="819" xr:uid="{E8FB65E6-00AE-4334-9EFA-A8B5F88EC95F}"/>
    <cellStyle name="Ausgabe 2 2 2 4" xfId="674" xr:uid="{BA7EF864-6153-4D25-998B-42930A5E09F3}"/>
    <cellStyle name="Ausgabe 2 2 3" xfId="562" xr:uid="{00000000-0005-0000-0000-00002D000000}"/>
    <cellStyle name="Ausgabe 2 2 3 2" xfId="607" xr:uid="{FD4C99AE-949B-49DA-B64A-55EB5923E1A5}"/>
    <cellStyle name="Ausgabe 2 2 3 2 2" xfId="720" xr:uid="{7F2E4B43-556D-4896-8ADE-71489382B3E9}"/>
    <cellStyle name="Ausgabe 2 2 3 2 3" xfId="792" xr:uid="{DD678804-156C-49D9-AF7D-A0D0EFD541A0}"/>
    <cellStyle name="Ausgabe 2 2 3 3" xfId="637" xr:uid="{376B12B6-6A4C-40A9-85D2-9EF1EA61DA1C}"/>
    <cellStyle name="Ausgabe 2 2 3 3 2" xfId="750" xr:uid="{B1A1F8F0-0B34-47C0-93A4-19A4372C5931}"/>
    <cellStyle name="Ausgabe 2 2 3 3 3" xfId="822" xr:uid="{449F71FF-6C5A-47B9-BA2C-BA096FDA3F73}"/>
    <cellStyle name="Ausgabe 2 2 3 4" xfId="677" xr:uid="{8BE22F3A-2D37-4BF5-9994-90484DE0E2CE}"/>
    <cellStyle name="Ausgabe 2 2 4" xfId="565" xr:uid="{00000000-0005-0000-0000-00002E000000}"/>
    <cellStyle name="Ausgabe 2 2 4 2" xfId="610" xr:uid="{8078794B-5CF4-40B9-9F34-C8FAFE0ACFD5}"/>
    <cellStyle name="Ausgabe 2 2 4 2 2" xfId="723" xr:uid="{1203F500-6649-4828-9A0F-2F3EB6DAE45C}"/>
    <cellStyle name="Ausgabe 2 2 4 2 3" xfId="795" xr:uid="{8C2BBE09-79B2-4E95-B8EC-EF442385C433}"/>
    <cellStyle name="Ausgabe 2 2 4 3" xfId="640" xr:uid="{6C37AE90-4659-4597-AAFE-FCBE23AAED44}"/>
    <cellStyle name="Ausgabe 2 2 4 3 2" xfId="753" xr:uid="{A2A35C37-D4E9-495F-8DC4-98CE2695AE8D}"/>
    <cellStyle name="Ausgabe 2 2 4 3 3" xfId="825" xr:uid="{1D6FD61B-2565-4DE2-9508-FFE4D9463A11}"/>
    <cellStyle name="Ausgabe 2 2 4 4" xfId="680" xr:uid="{6F33DF22-1E79-4C4D-B850-C270AE4999FF}"/>
    <cellStyle name="Ausgabe 2 2 5" xfId="584" xr:uid="{0CCB771E-06B7-4590-AABF-A9EF84CE4775}"/>
    <cellStyle name="Ausgabe 2 2 5 2" xfId="698" xr:uid="{22A16984-E289-4BA0-94AB-19992F15CDCE}"/>
    <cellStyle name="Ausgabe 2 2 5 3" xfId="771" xr:uid="{DCA1BF2A-F012-44BD-8839-ACD30702A454}"/>
    <cellStyle name="Ausgabe 2 2 6" xfId="616" xr:uid="{4171C587-73D9-4658-9BC7-AADE137675B0}"/>
    <cellStyle name="Ausgabe 2 2 6 2" xfId="729" xr:uid="{B1E604FB-7165-4830-8C60-7826F4FCC83E}"/>
    <cellStyle name="Ausgabe 2 2 6 3" xfId="801" xr:uid="{446AF73B-FEE3-437B-AA5B-4BC565D3B3ED}"/>
    <cellStyle name="Ausgabe 2 2 7" xfId="654" xr:uid="{1D18C8CE-1DD4-4865-AC3F-791F17AC5268}"/>
    <cellStyle name="Ausgabe 2 3" xfId="553" xr:uid="{00000000-0005-0000-0000-00002F000000}"/>
    <cellStyle name="Ausgabe 2 3 2" xfId="598" xr:uid="{D070705F-58B9-4B85-AA2A-529D8E1AE2E8}"/>
    <cellStyle name="Ausgabe 2 3 2 2" xfId="711" xr:uid="{C7CCE106-272A-4E4A-985B-EB6FD98F40D1}"/>
    <cellStyle name="Ausgabe 2 3 2 3" xfId="783" xr:uid="{AB1192C5-1A22-4241-AFDB-DC0FD3252EA3}"/>
    <cellStyle name="Ausgabe 2 3 3" xfId="628" xr:uid="{BCC99296-4820-4024-9B83-AAF391D50498}"/>
    <cellStyle name="Ausgabe 2 3 3 2" xfId="741" xr:uid="{450F7513-7BD8-423F-997C-29B231E4C99D}"/>
    <cellStyle name="Ausgabe 2 3 3 3" xfId="813" xr:uid="{C2D5C25A-7206-43C9-B970-9FFBE199473B}"/>
    <cellStyle name="Ausgabe 2 3 4" xfId="668" xr:uid="{2B310533-5962-495A-A4EE-53513A9EA8B2}"/>
    <cellStyle name="Ausgabe 2 4" xfId="577" xr:uid="{F8D21EBF-45B0-464A-81EB-B24D3FDB5EAA}"/>
    <cellStyle name="Ausgabe 2 4 2" xfId="692" xr:uid="{6CCFB8DB-A7D1-4394-A082-AAA5B00F7794}"/>
    <cellStyle name="Ausgabe 2 4 3" xfId="765" xr:uid="{6AE906FA-3B69-4781-9AA9-B1670190FC83}"/>
    <cellStyle name="Ausgabe 2 5" xfId="568" xr:uid="{D79D06FF-D25E-4AA0-946D-EB7525E923E0}"/>
    <cellStyle name="Ausgabe 2 5 2" xfId="683" xr:uid="{70940850-5851-4156-9F8D-A6177D7611CC}"/>
    <cellStyle name="Ausgabe 2 5 3" xfId="756" xr:uid="{D73834FA-F07A-42C1-890E-6C7EE428309A}"/>
    <cellStyle name="Ausgabe 2 6" xfId="648" xr:uid="{E2571B94-C2A7-476D-94A8-E335B75683B4}"/>
    <cellStyle name="Bad" xfId="517" xr:uid="{00000000-0005-0000-0000-000030000000}"/>
    <cellStyle name="Berechnung 2" xfId="508" xr:uid="{00000000-0005-0000-0000-000031000000}"/>
    <cellStyle name="Berechnung 2 2" xfId="532" xr:uid="{00000000-0005-0000-0000-000032000000}"/>
    <cellStyle name="Berechnung 2 2 2" xfId="555" xr:uid="{00000000-0005-0000-0000-000033000000}"/>
    <cellStyle name="Berechnung 2 2 2 2" xfId="600" xr:uid="{8CCD4291-E7DE-4DF6-B8E9-CEAD289026B2}"/>
    <cellStyle name="Berechnung 2 2 2 2 2" xfId="713" xr:uid="{E577E562-B738-4A91-A4C8-9FECE8CAA0FC}"/>
    <cellStyle name="Berechnung 2 2 2 2 3" xfId="785" xr:uid="{3E26049E-8DDD-49BC-BE14-FE6FC419C7B5}"/>
    <cellStyle name="Berechnung 2 2 2 3" xfId="630" xr:uid="{7CF7576A-3F8A-4DFE-BAC1-69BB79397F0C}"/>
    <cellStyle name="Berechnung 2 2 2 3 2" xfId="743" xr:uid="{888A98D6-3C2C-4947-97A9-2A2B0B0087DC}"/>
    <cellStyle name="Berechnung 2 2 2 3 3" xfId="815" xr:uid="{5BA936A1-26DB-4359-B21E-527CC5C38575}"/>
    <cellStyle name="Berechnung 2 2 2 4" xfId="670" xr:uid="{244B8F31-A29E-4FFA-AE3F-818C88F6A5F3}"/>
    <cellStyle name="Berechnung 2 2 3" xfId="546" xr:uid="{00000000-0005-0000-0000-000034000000}"/>
    <cellStyle name="Berechnung 2 2 3 2" xfId="591" xr:uid="{AC25121A-DEE7-4EA8-AE96-72731ED5FE4F}"/>
    <cellStyle name="Berechnung 2 2 3 2 2" xfId="704" xr:uid="{3C7D3E11-41F4-4FD9-991D-4941AB478D5B}"/>
    <cellStyle name="Berechnung 2 2 3 2 3" xfId="776" xr:uid="{7BC17127-5522-4A90-8EFB-7A6E071E181D}"/>
    <cellStyle name="Berechnung 2 2 3 3" xfId="621" xr:uid="{CE27FE1C-4B0D-40B9-BF7D-963C0CCECCDE}"/>
    <cellStyle name="Berechnung 2 2 3 3 2" xfId="734" xr:uid="{ED2DA581-0EBA-49F6-A8EA-1E19E8A12F21}"/>
    <cellStyle name="Berechnung 2 2 3 3 3" xfId="806" xr:uid="{73B25D55-F6F3-4EE7-AC7A-D2C3E92B2D2E}"/>
    <cellStyle name="Berechnung 2 2 3 4" xfId="661" xr:uid="{53115ED2-35AB-4812-8C67-EFDDDDD99614}"/>
    <cellStyle name="Berechnung 2 2 4" xfId="551" xr:uid="{00000000-0005-0000-0000-000035000000}"/>
    <cellStyle name="Berechnung 2 2 4 2" xfId="596" xr:uid="{AD288976-EB2C-4D11-8BAD-7950E7561846}"/>
    <cellStyle name="Berechnung 2 2 4 2 2" xfId="709" xr:uid="{BFD88996-4B13-4224-9246-802EEEC5C308}"/>
    <cellStyle name="Berechnung 2 2 4 2 3" xfId="781" xr:uid="{CC5206F2-702A-4A05-9A46-248A7C54013C}"/>
    <cellStyle name="Berechnung 2 2 4 3" xfId="626" xr:uid="{179C4EEA-70C8-4064-ACE2-EA82FD1367E1}"/>
    <cellStyle name="Berechnung 2 2 4 3 2" xfId="739" xr:uid="{AC9B37D3-C358-4E09-AA5C-63157D78EDA0}"/>
    <cellStyle name="Berechnung 2 2 4 3 3" xfId="811" xr:uid="{9F7E9689-99EB-48DA-B98D-BE2A8A85347D}"/>
    <cellStyle name="Berechnung 2 2 4 4" xfId="666" xr:uid="{D75358FA-1785-4728-85A6-247C131606E1}"/>
    <cellStyle name="Berechnung 2 2 5" xfId="580" xr:uid="{D80BCA30-CE4F-4EF2-9B55-7B187A9C991B}"/>
    <cellStyle name="Berechnung 2 2 5 2" xfId="694" xr:uid="{AEBD91BC-7349-48C4-9ED7-BD7B98E0DCC8}"/>
    <cellStyle name="Berechnung 2 2 5 3" xfId="767" xr:uid="{373C92EF-CA80-4453-A745-DAEBB9CEF0BB}"/>
    <cellStyle name="Berechnung 2 2 6" xfId="612" xr:uid="{87A55F66-0AD7-4E48-8134-B1E7BB716BD1}"/>
    <cellStyle name="Berechnung 2 2 6 2" xfId="725" xr:uid="{E3617845-A046-462E-94E0-2405CB349268}"/>
    <cellStyle name="Berechnung 2 2 6 3" xfId="797" xr:uid="{3FEADA7A-0EFC-4F0E-BC7F-EF9F2D6CA0C6}"/>
    <cellStyle name="Berechnung 2 2 7" xfId="650" xr:uid="{086880B6-2BA2-495A-8506-E4E3745DDD51}"/>
    <cellStyle name="Berechnung 2 3" xfId="549" xr:uid="{00000000-0005-0000-0000-000036000000}"/>
    <cellStyle name="Berechnung 2 3 2" xfId="594" xr:uid="{E0EB8809-E316-4BD9-A9A2-F2FA0FCFF942}"/>
    <cellStyle name="Berechnung 2 3 2 2" xfId="707" xr:uid="{D41A6464-D0D1-4BA3-82A9-220C0F4B507F}"/>
    <cellStyle name="Berechnung 2 3 2 3" xfId="779" xr:uid="{77B7B425-6050-4CF1-8FDB-F682509FCD33}"/>
    <cellStyle name="Berechnung 2 3 3" xfId="624" xr:uid="{248F40EB-A5C5-4B82-87E9-77387A24872D}"/>
    <cellStyle name="Berechnung 2 3 3 2" xfId="737" xr:uid="{6054F339-2530-47BC-9D53-6303D11C3605}"/>
    <cellStyle name="Berechnung 2 3 3 3" xfId="809" xr:uid="{61065C79-5709-4580-A897-E6BFC15D34A8}"/>
    <cellStyle name="Berechnung 2 3 4" xfId="664" xr:uid="{3E3F64B7-A996-4AF8-AB68-408E504693C1}"/>
    <cellStyle name="Berechnung 2 4" xfId="573" xr:uid="{F7118CBF-F961-4F59-90B6-F6EBC93DBE50}"/>
    <cellStyle name="Berechnung 2 4 2" xfId="688" xr:uid="{5AA2A571-198E-43F5-8242-A6F05F3A8502}"/>
    <cellStyle name="Berechnung 2 4 3" xfId="761" xr:uid="{B4C50611-D623-45F3-9300-4394C9C724EE}"/>
    <cellStyle name="Berechnung 2 5" xfId="572" xr:uid="{1D3004BF-8717-4BCC-8F04-F6C1FE1EDF1F}"/>
    <cellStyle name="Berechnung 2 5 2" xfId="687" xr:uid="{4913BE98-4914-4D5D-81D1-B9BF45EE8EDD}"/>
    <cellStyle name="Berechnung 2 5 3" xfId="760" xr:uid="{F3B4A5DE-D25A-47B6-AD99-D4E5227E3CEA}"/>
    <cellStyle name="Berechnung 2 6" xfId="644" xr:uid="{5C91988C-F031-4C86-A07B-2D537FEE5679}"/>
    <cellStyle name="Check Cell" xfId="528" xr:uid="{00000000-0005-0000-0000-00001F010000}"/>
    <cellStyle name="Eingabe 2" xfId="513" xr:uid="{00000000-0005-0000-0000-000020010000}"/>
    <cellStyle name="Eingabe 2 2" xfId="534" xr:uid="{00000000-0005-0000-0000-000021010000}"/>
    <cellStyle name="Eingabe 2 2 2" xfId="557" xr:uid="{00000000-0005-0000-0000-000022010000}"/>
    <cellStyle name="Eingabe 2 2 2 2" xfId="602" xr:uid="{53E97835-4E37-4481-AFBF-94239D93D8F0}"/>
    <cellStyle name="Eingabe 2 2 2 2 2" xfId="715" xr:uid="{5A8AD7B2-AAC0-4342-BC4B-ECBE8ACDC80E}"/>
    <cellStyle name="Eingabe 2 2 2 2 3" xfId="787" xr:uid="{F92C1BF3-DFA7-42B6-854B-215031F676BF}"/>
    <cellStyle name="Eingabe 2 2 2 3" xfId="632" xr:uid="{2CEA998A-FAFD-4141-8891-C09802CD256C}"/>
    <cellStyle name="Eingabe 2 2 2 3 2" xfId="745" xr:uid="{877EC698-5F55-4029-8FDB-B95CF0571FFF}"/>
    <cellStyle name="Eingabe 2 2 2 3 3" xfId="817" xr:uid="{FF74311F-6A7F-4522-B7F1-C4BE1594409E}"/>
    <cellStyle name="Eingabe 2 2 2 4" xfId="672" xr:uid="{6F501162-8110-4E82-B29E-338DC5F8821E}"/>
    <cellStyle name="Eingabe 2 2 3" xfId="544" xr:uid="{00000000-0005-0000-0000-000023010000}"/>
    <cellStyle name="Eingabe 2 2 3 2" xfId="589" xr:uid="{FCC7E509-CC38-4363-AD37-27A5BB9D2F34}"/>
    <cellStyle name="Eingabe 2 2 3 2 2" xfId="702" xr:uid="{6B0AE6D1-20CB-4739-AD19-E0542F4CBE6F}"/>
    <cellStyle name="Eingabe 2 2 3 2 3" xfId="774" xr:uid="{6C519F36-FE0A-4E63-AF20-1F602B8B6B65}"/>
    <cellStyle name="Eingabe 2 2 3 3" xfId="619" xr:uid="{3D69C7DE-E6CC-4359-8122-51889BADACB4}"/>
    <cellStyle name="Eingabe 2 2 3 3 2" xfId="732" xr:uid="{B6FD004E-693E-4D18-8FAA-74F5D1057DB3}"/>
    <cellStyle name="Eingabe 2 2 3 3 3" xfId="804" xr:uid="{4BBCA27E-AEFB-47AE-A141-353F0807368F}"/>
    <cellStyle name="Eingabe 2 2 3 4" xfId="659" xr:uid="{AA652701-B73C-4CD3-B338-9D5CE4545F26}"/>
    <cellStyle name="Eingabe 2 2 4" xfId="552" xr:uid="{00000000-0005-0000-0000-000024010000}"/>
    <cellStyle name="Eingabe 2 2 4 2" xfId="597" xr:uid="{28F34710-2A9A-4655-B8A1-FD990E5D3696}"/>
    <cellStyle name="Eingabe 2 2 4 2 2" xfId="710" xr:uid="{98C858C0-EBDD-42FC-8174-0C6985EA1A00}"/>
    <cellStyle name="Eingabe 2 2 4 2 3" xfId="782" xr:uid="{19750EA6-D293-4F94-90B9-E6EF72BF9D80}"/>
    <cellStyle name="Eingabe 2 2 4 3" xfId="627" xr:uid="{E636E599-E980-4252-AC04-F2C39C44E76C}"/>
    <cellStyle name="Eingabe 2 2 4 3 2" xfId="740" xr:uid="{F2F28FD6-178D-4B6D-BE9F-1638981FF45C}"/>
    <cellStyle name="Eingabe 2 2 4 3 3" xfId="812" xr:uid="{9E6B0746-213F-4DA9-9E79-58092C0D4100}"/>
    <cellStyle name="Eingabe 2 2 4 4" xfId="667" xr:uid="{714FE1DF-6D21-4297-8FED-7FE01C2AE163}"/>
    <cellStyle name="Eingabe 2 2 5" xfId="582" xr:uid="{59E5FC1F-0B00-44A5-B606-E817DE2D85A0}"/>
    <cellStyle name="Eingabe 2 2 5 2" xfId="696" xr:uid="{F89A83A9-2E8C-4582-8D9D-CB31DD952934}"/>
    <cellStyle name="Eingabe 2 2 5 3" xfId="769" xr:uid="{6F135F86-F9AB-4B63-BCFA-99B40BE35256}"/>
    <cellStyle name="Eingabe 2 2 6" xfId="614" xr:uid="{81396A4D-6A40-46E4-9D60-3863BDD1D9F1}"/>
    <cellStyle name="Eingabe 2 2 6 2" xfId="727" xr:uid="{DB286E70-516B-43A7-91C9-9EDACF780416}"/>
    <cellStyle name="Eingabe 2 2 6 3" xfId="799" xr:uid="{45A88707-66F0-4952-9264-AFCCD4E05408}"/>
    <cellStyle name="Eingabe 2 2 7" xfId="652" xr:uid="{FEEB8293-1044-435D-8C63-368E67324499}"/>
    <cellStyle name="Eingabe 2 3" xfId="547" xr:uid="{00000000-0005-0000-0000-000025010000}"/>
    <cellStyle name="Eingabe 2 3 2" xfId="592" xr:uid="{F99FEC29-2294-452F-A176-4DE9B2EA3CEF}"/>
    <cellStyle name="Eingabe 2 3 2 2" xfId="705" xr:uid="{DD57FF32-EC2C-4276-A1CE-BE6D843F5CC6}"/>
    <cellStyle name="Eingabe 2 3 2 3" xfId="777" xr:uid="{490D3E7E-8515-421B-BF8D-152F18474C21}"/>
    <cellStyle name="Eingabe 2 3 3" xfId="622" xr:uid="{EDD9285D-DC0A-4B36-AB16-4FB052A04D2C}"/>
    <cellStyle name="Eingabe 2 3 3 2" xfId="735" xr:uid="{596B04E5-A3C7-453E-B794-444EE9574644}"/>
    <cellStyle name="Eingabe 2 3 3 3" xfId="807" xr:uid="{0BCCBF7F-C237-4EF9-A161-878EBBD14F9E}"/>
    <cellStyle name="Eingabe 2 3 4" xfId="662" xr:uid="{DDBC1BCE-5C8F-4FAA-9849-24C509230659}"/>
    <cellStyle name="Eingabe 2 4" xfId="575" xr:uid="{6B0061D9-A190-41CC-B9B8-940B18AD9F46}"/>
    <cellStyle name="Eingabe 2 4 2" xfId="690" xr:uid="{F12C06C2-9410-45EF-98F4-25D5F1EA149F}"/>
    <cellStyle name="Eingabe 2 4 3" xfId="763" xr:uid="{0187101C-58B0-4356-A376-8AE217AECD88}"/>
    <cellStyle name="Eingabe 2 5" xfId="570" xr:uid="{4F77302C-86EF-4FAC-8FD5-DB81141A94D4}"/>
    <cellStyle name="Eingabe 2 5 2" xfId="685" xr:uid="{F826E14C-ABC9-4CD8-9457-81D7203259B0}"/>
    <cellStyle name="Eingabe 2 5 3" xfId="758" xr:uid="{24A64A18-EBC6-4341-8BF4-7ADA62934539}"/>
    <cellStyle name="Eingabe 2 6" xfId="646" xr:uid="{0B3D006D-60F2-4FE2-9A7E-F8A27F8E6739}"/>
    <cellStyle name="Ergebnis 1" xfId="509" xr:uid="{00000000-0005-0000-0000-000026010000}"/>
    <cellStyle name="Ergebnis 1 2" xfId="533" xr:uid="{00000000-0005-0000-0000-000027010000}"/>
    <cellStyle name="Ergebnis 1 2 2" xfId="556" xr:uid="{00000000-0005-0000-0000-000028010000}"/>
    <cellStyle name="Ergebnis 1 2 2 2" xfId="601" xr:uid="{23A3EB80-AD87-4BA4-94BA-2D229B98CD40}"/>
    <cellStyle name="Ergebnis 1 2 2 2 2" xfId="714" xr:uid="{BDDF7667-F322-4E1C-8B9E-CDFF7DEC9CCF}"/>
    <cellStyle name="Ergebnis 1 2 2 2 3" xfId="786" xr:uid="{CB517681-78A7-4DC5-BAEE-4C40B9ED1582}"/>
    <cellStyle name="Ergebnis 1 2 2 3" xfId="631" xr:uid="{F5FA9935-24FE-4732-92DB-357B05523F12}"/>
    <cellStyle name="Ergebnis 1 2 2 3 2" xfId="744" xr:uid="{685CF638-3233-491F-A96F-22141693E101}"/>
    <cellStyle name="Ergebnis 1 2 2 3 3" xfId="816" xr:uid="{5C6D3C2B-C981-44D7-9CC2-48F4353F980A}"/>
    <cellStyle name="Ergebnis 1 2 2 4" xfId="671" xr:uid="{7739AE82-A599-43B5-BAB4-FE6499064FD3}"/>
    <cellStyle name="Ergebnis 1 2 3" xfId="545" xr:uid="{00000000-0005-0000-0000-000029010000}"/>
    <cellStyle name="Ergebnis 1 2 3 2" xfId="590" xr:uid="{5281EEB5-8F55-4A1A-8C1C-D92558714974}"/>
    <cellStyle name="Ergebnis 1 2 3 2 2" xfId="703" xr:uid="{32E7E29C-A77F-486B-A258-DCE569758005}"/>
    <cellStyle name="Ergebnis 1 2 3 2 3" xfId="775" xr:uid="{0F489280-D9BB-4AB0-A511-38CD9AF6B965}"/>
    <cellStyle name="Ergebnis 1 2 3 3" xfId="620" xr:uid="{D888EDDA-A0D3-420D-9619-A481AFB397A3}"/>
    <cellStyle name="Ergebnis 1 2 3 3 2" xfId="733" xr:uid="{A994927B-4237-4B1C-A44C-5D1BCF291139}"/>
    <cellStyle name="Ergebnis 1 2 3 3 3" xfId="805" xr:uid="{8B17904A-8961-4DC1-8F1F-FF51E958920D}"/>
    <cellStyle name="Ergebnis 1 2 3 4" xfId="660" xr:uid="{4AEB6E00-F675-45FC-ACAE-89E9E9A0FEA5}"/>
    <cellStyle name="Ergebnis 1 2 4" xfId="554" xr:uid="{00000000-0005-0000-0000-00002A010000}"/>
    <cellStyle name="Ergebnis 1 2 4 2" xfId="599" xr:uid="{31A88E9C-B9F0-441E-A761-467AD152DBC7}"/>
    <cellStyle name="Ergebnis 1 2 4 2 2" xfId="712" xr:uid="{78903F7C-6658-4F51-AF1C-EC2CBC7213BC}"/>
    <cellStyle name="Ergebnis 1 2 4 2 3" xfId="784" xr:uid="{36245A83-F49B-4F1C-A1A0-062C0F48C2C1}"/>
    <cellStyle name="Ergebnis 1 2 4 3" xfId="629" xr:uid="{5DA8EEB9-FB79-421C-BDD2-37C1ADFC61B1}"/>
    <cellStyle name="Ergebnis 1 2 4 3 2" xfId="742" xr:uid="{903D853E-DF36-42A4-9433-012CC7F793A1}"/>
    <cellStyle name="Ergebnis 1 2 4 3 3" xfId="814" xr:uid="{9344F1E0-3949-4B21-925F-5BF1E2864926}"/>
    <cellStyle name="Ergebnis 1 2 4 4" xfId="669" xr:uid="{A47AE9B1-A7DE-4A4F-87AD-B1DC0AEF20CF}"/>
    <cellStyle name="Ergebnis 1 2 5" xfId="581" xr:uid="{6FA7861C-C573-4CAC-A49F-FAC25FA3C7F1}"/>
    <cellStyle name="Ergebnis 1 2 5 2" xfId="695" xr:uid="{0E291468-D12F-4829-835D-6B1DD0A592AE}"/>
    <cellStyle name="Ergebnis 1 2 5 3" xfId="768" xr:uid="{6970068D-CAAF-408C-838B-62E5E50EB388}"/>
    <cellStyle name="Ergebnis 1 2 6" xfId="613" xr:uid="{A2C67BF7-82AB-41DE-A87D-D42C1A1D3065}"/>
    <cellStyle name="Ergebnis 1 2 6 2" xfId="726" xr:uid="{477DC4B0-54D9-4F8F-BE3E-03B27E597D1B}"/>
    <cellStyle name="Ergebnis 1 2 6 3" xfId="798" xr:uid="{135B46D3-73C5-4886-AC04-B9E908A4D5A5}"/>
    <cellStyle name="Ergebnis 1 2 7" xfId="651" xr:uid="{C945A063-2140-4866-AEA9-28DB73F60000}"/>
    <cellStyle name="Ergebnis 1 3" xfId="550" xr:uid="{00000000-0005-0000-0000-00002B010000}"/>
    <cellStyle name="Ergebnis 1 3 2" xfId="595" xr:uid="{845EBB0E-7138-4736-A514-198BD261045E}"/>
    <cellStyle name="Ergebnis 1 3 2 2" xfId="708" xr:uid="{16642A7C-516E-4A63-87FF-6DA2B732DDBB}"/>
    <cellStyle name="Ergebnis 1 3 2 3" xfId="780" xr:uid="{30392DA7-D4EF-4615-AADA-6015519EEA76}"/>
    <cellStyle name="Ergebnis 1 3 3" xfId="625" xr:uid="{6BB10CEF-222A-4749-8340-399FA9AC85A9}"/>
    <cellStyle name="Ergebnis 1 3 3 2" xfId="738" xr:uid="{482CA4ED-7D3D-4833-BC09-8DCEF5A704F8}"/>
    <cellStyle name="Ergebnis 1 3 3 3" xfId="810" xr:uid="{6E0E2619-782D-4C18-85DF-14A085FC36E9}"/>
    <cellStyle name="Ergebnis 1 3 4" xfId="665" xr:uid="{B7ADF503-DBBB-4A92-A917-541811E06DBD}"/>
    <cellStyle name="Ergebnis 1 4" xfId="574" xr:uid="{F074E093-4AD1-4D8F-ADDA-4F0F171E22AF}"/>
    <cellStyle name="Ergebnis 1 4 2" xfId="689" xr:uid="{8EB34A58-DE69-4D6C-8A7B-F55DEA6DF43E}"/>
    <cellStyle name="Ergebnis 1 4 3" xfId="762" xr:uid="{4C9455C7-2FF8-46A8-B309-5F477BD47602}"/>
    <cellStyle name="Ergebnis 1 5" xfId="571" xr:uid="{1F9D74CC-A284-4244-8B7A-A079A37FC73D}"/>
    <cellStyle name="Ergebnis 1 5 2" xfId="686" xr:uid="{B471CE0C-9A07-4449-B0FA-F219BC2980CE}"/>
    <cellStyle name="Ergebnis 1 5 3" xfId="759" xr:uid="{2ABA632E-7577-42AF-9B1F-B96F0954206F}"/>
    <cellStyle name="Ergebnis 1 6" xfId="645" xr:uid="{FE115499-D4D3-4A9D-A962-747BA19C5C55}"/>
    <cellStyle name="Erklärender Text 2" xfId="510" xr:uid="{00000000-0005-0000-0000-00002C010000}"/>
    <cellStyle name="Good" xfId="511" xr:uid="{00000000-0005-0000-0000-00002D010000}"/>
    <cellStyle name="Heading 1" xfId="521" xr:uid="{00000000-0005-0000-0000-00002E010000}"/>
    <cellStyle name="Heading 2" xfId="522" xr:uid="{00000000-0005-0000-0000-00002F010000}"/>
    <cellStyle name="Heading 3" xfId="523" xr:uid="{00000000-0005-0000-0000-000030010000}"/>
    <cellStyle name="Heading 4" xfId="524" xr:uid="{00000000-0005-0000-0000-000031010000}"/>
    <cellStyle name="Hyperlink 2" xfId="512" xr:uid="{00000000-0005-0000-0000-000032010000}"/>
    <cellStyle name="Komma 2" xfId="538" xr:uid="{00000000-0005-0000-0000-000033010000}"/>
    <cellStyle name="Komma 2 2" xfId="542" xr:uid="{00000000-0005-0000-0000-000034010000}"/>
    <cellStyle name="Komma 2 2 2" xfId="587" xr:uid="{651A5F1C-E858-430E-8A9F-1325EDC1686F}"/>
    <cellStyle name="Komma 2 2 2 2" xfId="700" xr:uid="{CADDEBF2-3E66-411F-B0CF-88EE174B7FB7}"/>
    <cellStyle name="Komma 2 2 3" xfId="657" xr:uid="{21618CB3-C422-4C4D-8F0D-3AD724010DF5}"/>
    <cellStyle name="Komma 2 3" xfId="656" xr:uid="{F8864178-7E4C-4934-90F2-26530219D4C0}"/>
    <cellStyle name="Lien hypertexte" xfId="385" builtinId="8" hidden="1"/>
    <cellStyle name="Lien hypertexte" xfId="213" builtinId="8" hidden="1"/>
    <cellStyle name="Lien hypertexte" xfId="197" builtinId="8" hidden="1"/>
    <cellStyle name="Lien hypertexte" xfId="425" builtinId="8" hidden="1"/>
    <cellStyle name="Lien hypertexte" xfId="345" builtinId="8" hidden="1"/>
    <cellStyle name="Lien hypertexte" xfId="391" builtinId="8" hidden="1"/>
    <cellStyle name="Lien hypertexte" xfId="433" builtinId="8" hidden="1"/>
    <cellStyle name="Lien hypertexte" xfId="181" builtinId="8" hidden="1"/>
    <cellStyle name="Lien hypertexte" xfId="149" builtinId="8" hidden="1"/>
    <cellStyle name="Lien hypertexte" xfId="159" builtinId="8" hidden="1"/>
    <cellStyle name="Lien hypertexte" xfId="45" builtinId="8" hidden="1"/>
    <cellStyle name="Lien hypertexte" xfId="217" builtinId="8" hidden="1"/>
    <cellStyle name="Lien hypertexte" xfId="155" builtinId="8" hidden="1"/>
    <cellStyle name="Lien hypertexte" xfId="163" builtinId="8" hidden="1"/>
    <cellStyle name="Lien hypertexte" xfId="173" builtinId="8" hidden="1"/>
    <cellStyle name="Lien hypertexte" xfId="121" builtinId="8" hidden="1"/>
    <cellStyle name="Lien hypertexte" xfId="113" builtinId="8" hidden="1"/>
    <cellStyle name="Lien hypertexte" xfId="117" builtinId="8" hidden="1"/>
    <cellStyle name="Lien hypertexte" xfId="141" builtinId="8" hidden="1"/>
    <cellStyle name="Lien hypertexte" xfId="39" builtinId="8" hidden="1"/>
    <cellStyle name="Lien hypertexte" xfId="41" builtinId="8" hidden="1"/>
    <cellStyle name="Lien hypertexte" xfId="21" builtinId="8" hidden="1"/>
    <cellStyle name="Lien hypertexte" xfId="169" builtinId="8" hidden="1"/>
    <cellStyle name="Lien hypertexte" xfId="111" builtinId="8" hidden="1"/>
    <cellStyle name="Lien hypertexte" xfId="417" builtinId="8" hidden="1"/>
    <cellStyle name="Lien hypertexte" xfId="421" builtinId="8" hidden="1"/>
    <cellStyle name="Lien hypertexte" xfId="401" builtinId="8" hidden="1"/>
    <cellStyle name="Lien hypertexte" xfId="397" builtinId="8" hidden="1"/>
    <cellStyle name="Lien hypertexte" xfId="377" builtinId="8" hidden="1"/>
    <cellStyle name="Lien hypertexte" xfId="387" builtinId="8" hidden="1"/>
    <cellStyle name="Lien hypertexte" xfId="87" builtinId="8" hidden="1"/>
    <cellStyle name="Lien hypertexte" xfId="63" builtinId="8" hidden="1"/>
    <cellStyle name="Lien hypertexte" xfId="35" builtinId="8" hidden="1"/>
    <cellStyle name="Lien hypertexte" xfId="37" builtinId="8" hidden="1"/>
    <cellStyle name="Lien hypertexte" xfId="67" builtinId="8" hidden="1"/>
    <cellStyle name="Lien hypertexte" xfId="23" builtinId="8" hidden="1"/>
    <cellStyle name="Lien hypertexte" xfId="399" builtinId="8" hidden="1"/>
    <cellStyle name="Lien hypertexte" xfId="205" builtinId="8" hidden="1"/>
    <cellStyle name="Lien hypertexte" xfId="27" builtinId="8" hidden="1"/>
    <cellStyle name="Lien hypertexte" xfId="337" builtinId="8" hidden="1"/>
    <cellStyle name="Lien hypertexte" xfId="131" builtinId="8" hidden="1"/>
    <cellStyle name="Lien hypertexte" xfId="115" builtinId="8" hidden="1"/>
    <cellStyle name="Lien hypertexte" xfId="191" builtinId="8" hidden="1"/>
    <cellStyle name="Lien hypertexte" xfId="33" builtinId="8" hidden="1"/>
    <cellStyle name="Lien hypertexte" xfId="209" builtinId="8" hidden="1"/>
    <cellStyle name="Lien hypertexte" xfId="125" builtinId="8" hidden="1"/>
    <cellStyle name="Lien hypertexte" xfId="187" builtinId="8" hidden="1"/>
    <cellStyle name="Lien hypertexte" xfId="83" builtinId="8" hidden="1"/>
    <cellStyle name="Lien hypertexte" xfId="409" builtinId="8" hidden="1"/>
    <cellStyle name="Lien hypertexte" xfId="411" builtinId="8" hidden="1"/>
    <cellStyle name="Lien hypertexte" xfId="19" builtinId="8" hidden="1"/>
    <cellStyle name="Lien hypertexte" xfId="403" builtinId="8" hidden="1"/>
    <cellStyle name="Lien hypertexte" xfId="407" builtinId="8" hidden="1"/>
    <cellStyle name="Lien hypertexte" xfId="75" builtinId="8" hidden="1"/>
    <cellStyle name="Lien hypertexte" xfId="119" builtinId="8" hidden="1"/>
    <cellStyle name="Lien hypertexte" xfId="167" builtinId="8" hidden="1"/>
    <cellStyle name="Lien hypertexte" xfId="147" builtinId="8" hidden="1"/>
    <cellStyle name="Lien hypertexte" xfId="373" builtinId="8" hidden="1"/>
    <cellStyle name="Lien hypertexte" xfId="29" builtinId="8" hidden="1"/>
    <cellStyle name="Lien hypertexte" xfId="427" builtinId="8" hidden="1"/>
    <cellStyle name="Lien hypertexte" xfId="151" builtinId="8" hidden="1"/>
    <cellStyle name="Lien hypertexte" xfId="333" builtinId="8" hidden="1"/>
    <cellStyle name="Lien hypertexte" xfId="365" builtinId="8" hidden="1"/>
    <cellStyle name="Lien hypertexte" xfId="171" builtinId="8" hidden="1"/>
    <cellStyle name="Lien hypertexte" xfId="235" builtinId="8" hidden="1"/>
    <cellStyle name="Lien hypertexte" xfId="389" builtinId="8" hidden="1"/>
    <cellStyle name="Lien hypertexte" xfId="431" builtinId="8" hidden="1"/>
    <cellStyle name="Lien hypertexte" xfId="65" builtinId="8" hidden="1"/>
    <cellStyle name="Lien hypertexte" xfId="69" builtinId="8" hidden="1"/>
    <cellStyle name="Lien hypertexte" xfId="77" builtinId="8" hidden="1"/>
    <cellStyle name="Lien hypertexte" xfId="353" builtinId="8" hidden="1"/>
    <cellStyle name="Lien hypertexte" xfId="375" builtinId="8" hidden="1"/>
    <cellStyle name="Lien hypertexte" xfId="81" builtinId="8" hidden="1"/>
    <cellStyle name="Lien hypertexte" xfId="71" builtinId="8" hidden="1"/>
    <cellStyle name="Lien hypertexte" xfId="43" builtinId="8" hidden="1"/>
    <cellStyle name="Lien hypertexte" xfId="153" builtinId="8" hidden="1"/>
    <cellStyle name="Lien hypertexte" xfId="129" builtinId="8" hidden="1"/>
    <cellStyle name="Lien hypertexte" xfId="441" builtinId="8" hidden="1"/>
    <cellStyle name="Lien hypertexte" xfId="85" builtinId="8" hidden="1"/>
    <cellStyle name="Lien hypertexte" xfId="419" builtinId="8" hidden="1"/>
    <cellStyle name="Lien hypertexte" xfId="311" builtinId="8" hidden="1"/>
    <cellStyle name="Lien hypertexte" xfId="341" builtinId="8" hidden="1"/>
    <cellStyle name="Lien hypertexte" xfId="9" builtinId="8" hidden="1"/>
    <cellStyle name="Lien hypertexte" xfId="103" builtinId="8" hidden="1"/>
    <cellStyle name="Lien hypertexte" xfId="175" builtinId="8" hidden="1"/>
    <cellStyle name="Lien hypertexte" xfId="395" builtinId="8" hidden="1"/>
    <cellStyle name="Lien hypertexte" xfId="289" builtinId="8" hidden="1"/>
    <cellStyle name="Lien hypertexte" xfId="291" builtinId="8" hidden="1"/>
    <cellStyle name="Lien hypertexte" xfId="245" builtinId="8" hidden="1"/>
    <cellStyle name="Lien hypertexte" xfId="237" builtinId="8" hidden="1"/>
    <cellStyle name="Lien hypertexte" xfId="233" builtinId="8" hidden="1"/>
    <cellStyle name="Lien hypertexte" xfId="145" builtinId="8" hidden="1"/>
    <cellStyle name="Lien hypertexte" xfId="321" builtinId="8" hidden="1"/>
    <cellStyle name="Lien hypertexte" xfId="61" builtinId="8" hidden="1"/>
    <cellStyle name="Lien hypertexte" xfId="143" builtinId="8" hidden="1"/>
    <cellStyle name="Lien hypertexte" xfId="201" builtinId="8" hidden="1"/>
    <cellStyle name="Lien hypertexte" xfId="137" builtinId="8" hidden="1"/>
    <cellStyle name="Lien hypertexte" xfId="203" builtinId="8" hidden="1"/>
    <cellStyle name="Lien hypertexte" xfId="185" builtinId="8" hidden="1"/>
    <cellStyle name="Lien hypertexte" xfId="193" builtinId="8" hidden="1"/>
    <cellStyle name="Lien hypertexte" xfId="195" builtinId="8" hidden="1"/>
    <cellStyle name="Lien hypertexte" xfId="11" builtinId="8" hidden="1"/>
    <cellStyle name="Lien hypertexte" xfId="93" builtinId="8" hidden="1"/>
    <cellStyle name="Lien hypertexte" xfId="17" builtinId="8" hidden="1"/>
    <cellStyle name="Lien hypertexte" xfId="215" builtinId="8" hidden="1"/>
    <cellStyle name="Lien hypertexte" xfId="133" builtinId="8" hidden="1"/>
    <cellStyle name="Lien hypertexte" xfId="105" builtinId="8" hidden="1"/>
    <cellStyle name="Lien hypertexte" xfId="109" builtinId="8" hidden="1"/>
    <cellStyle name="Lien hypertexte" xfId="249" builtinId="8" hidden="1"/>
    <cellStyle name="Lien hypertexte" xfId="277" builtinId="8" hidden="1"/>
    <cellStyle name="Lien hypertexte" xfId="79" builtinId="8" hidden="1"/>
    <cellStyle name="Lien hypertexte" xfId="123" builtinId="8" hidden="1"/>
    <cellStyle name="Lien hypertexte" xfId="55" builtinId="8" hidden="1"/>
    <cellStyle name="Lien hypertexte" xfId="177" builtinId="8" hidden="1"/>
    <cellStyle name="Lien hypertexte" xfId="135" builtinId="8" hidden="1"/>
    <cellStyle name="Lien hypertexte" xfId="49" builtinId="8" hidden="1"/>
    <cellStyle name="Lien hypertexte" xfId="359" builtinId="8" hidden="1"/>
    <cellStyle name="Lien hypertexte" xfId="457" builtinId="8" hidden="1"/>
    <cellStyle name="Lien hypertexte" xfId="299" builtinId="8" hidden="1"/>
    <cellStyle name="Lien hypertexte" xfId="445" builtinId="8" hidden="1"/>
    <cellStyle name="Lien hypertexte" xfId="279" builtinId="8" hidden="1"/>
    <cellStyle name="Lien hypertexte" xfId="263" builtinId="8" hidden="1"/>
    <cellStyle name="Lien hypertexte" xfId="231" builtinId="8" hidden="1"/>
    <cellStyle name="Lien hypertexte" xfId="319" builtinId="8" hidden="1"/>
    <cellStyle name="Lien hypertexte" xfId="351" builtinId="8" hidden="1"/>
    <cellStyle name="Lien hypertexte" xfId="255" builtinId="8" hidden="1"/>
    <cellStyle name="Lien hypertexte" xfId="313" builtinId="8" hidden="1"/>
    <cellStyle name="Lien hypertexte" xfId="1" builtinId="8" hidden="1"/>
    <cellStyle name="Lien hypertexte" xfId="7" builtinId="8" hidden="1"/>
    <cellStyle name="Lien hypertexte" xfId="5" builtinId="8" hidden="1"/>
    <cellStyle name="Lien hypertexte" xfId="257" builtinId="8" hidden="1"/>
    <cellStyle name="Lien hypertexte" xfId="189" builtinId="8" hidden="1"/>
    <cellStyle name="Lien hypertexte" xfId="227" builtinId="8" hidden="1"/>
    <cellStyle name="Lien hypertexte" xfId="219" builtinId="8" hidden="1"/>
    <cellStyle name="Lien hypertexte" xfId="89" builtinId="8" hidden="1"/>
    <cellStyle name="Lien hypertexte" xfId="53" builtinId="8" hidden="1"/>
    <cellStyle name="Lien hypertexte" xfId="127" builtinId="8" hidden="1"/>
    <cellStyle name="Lien hypertexte" xfId="3" builtinId="8" hidden="1"/>
    <cellStyle name="Lien hypertexte" xfId="183" builtinId="8" hidden="1"/>
    <cellStyle name="Lien hypertexte" xfId="381" builtinId="8" hidden="1"/>
    <cellStyle name="Lien hypertexte" xfId="13" builtinId="8" hidden="1"/>
    <cellStyle name="Lien hypertexte" xfId="97" builtinId="8" hidden="1"/>
    <cellStyle name="Lien hypertexte" xfId="91" builtinId="8" hidden="1"/>
    <cellStyle name="Lien hypertexte" xfId="31" builtinId="8" hidden="1"/>
    <cellStyle name="Lien hypertexte" xfId="25" builtinId="8" hidden="1"/>
    <cellStyle name="Lien hypertexte" xfId="51" builtinId="8" hidden="1"/>
    <cellStyle name="Lien hypertexte" xfId="95" builtinId="8" hidden="1"/>
    <cellStyle name="Lien hypertexte" xfId="369" builtinId="8" hidden="1"/>
    <cellStyle name="Lien hypertexte" xfId="253" builtinId="8" hidden="1"/>
    <cellStyle name="Lien hypertexte" xfId="99" builtinId="8" hidden="1"/>
    <cellStyle name="Lien hypertexte" xfId="301" builtinId="8" hidden="1"/>
    <cellStyle name="Lien hypertexte" xfId="73" builtinId="8" hidden="1"/>
    <cellStyle name="Lien hypertexte" xfId="161" builtinId="8" hidden="1"/>
    <cellStyle name="Lien hypertexte" xfId="383" builtinId="8" hidden="1"/>
    <cellStyle name="Lien hypertexte" xfId="371" builtinId="8" hidden="1"/>
    <cellStyle name="Lien hypertexte" xfId="157" builtinId="8" hidden="1"/>
    <cellStyle name="Lien hypertexte" xfId="285" builtinId="8" hidden="1"/>
    <cellStyle name="Lien hypertexte" xfId="325" builtinId="8" hidden="1"/>
    <cellStyle name="Lien hypertexte" xfId="107" builtinId="8" hidden="1"/>
    <cellStyle name="Lien hypertexte" xfId="283" builtinId="8" hidden="1"/>
    <cellStyle name="Lien hypertexte" xfId="447" builtinId="8" hidden="1"/>
    <cellStyle name="Lien hypertexte" xfId="393" builtinId="8" hidden="1"/>
    <cellStyle name="Lien hypertexte" xfId="101" builtinId="8" hidden="1"/>
    <cellStyle name="Lien hypertexte" xfId="303" builtinId="8" hidden="1"/>
    <cellStyle name="Lien hypertexte" xfId="281" builtinId="8" hidden="1"/>
    <cellStyle name="Lien hypertexte" xfId="229" builtinId="8" hidden="1"/>
    <cellStyle name="Lien hypertexte" xfId="343" builtinId="8" hidden="1"/>
    <cellStyle name="Lien hypertexte" xfId="363" builtinId="8" hidden="1"/>
    <cellStyle name="Lien hypertexte" xfId="275" builtinId="8" hidden="1"/>
    <cellStyle name="Lien hypertexte" xfId="267" builtinId="8" hidden="1"/>
    <cellStyle name="Lien hypertexte" xfId="453" builtinId="8" hidden="1"/>
    <cellStyle name="Lien hypertexte" xfId="459" builtinId="8" hidden="1"/>
    <cellStyle name="Lien hypertexte" xfId="449" builtinId="8" hidden="1"/>
    <cellStyle name="Lien hypertexte" xfId="349" builtinId="8" hidden="1"/>
    <cellStyle name="Lien hypertexte" xfId="271" builtinId="8" hidden="1"/>
    <cellStyle name="Lien hypertexte" xfId="243" builtinId="8" hidden="1"/>
    <cellStyle name="Lien hypertexte" xfId="451" builtinId="8" hidden="1"/>
    <cellStyle name="Lien hypertexte" xfId="423" builtinId="8" hidden="1"/>
    <cellStyle name="Lien hypertexte" xfId="207" builtinId="8" hidden="1"/>
    <cellStyle name="Lien hypertexte" xfId="355" builtinId="8" hidden="1"/>
    <cellStyle name="Lien hypertexte" xfId="315" builtinId="8" hidden="1"/>
    <cellStyle name="Lien hypertexte" xfId="265" builtinId="8" hidden="1"/>
    <cellStyle name="Lien hypertexte" xfId="367" builtinId="8" hidden="1"/>
    <cellStyle name="Lien hypertexte" xfId="437" builtinId="8" hidden="1"/>
    <cellStyle name="Lien hypertexte" xfId="165" builtinId="8" hidden="1"/>
    <cellStyle name="Lien hypertexte" xfId="139" builtinId="8" hidden="1"/>
    <cellStyle name="Lien hypertexte" xfId="223" builtinId="8" hidden="1"/>
    <cellStyle name="Lien hypertexte" xfId="15" builtinId="8" hidden="1"/>
    <cellStyle name="Lien hypertexte" xfId="379" builtinId="8" hidden="1"/>
    <cellStyle name="Lien hypertexte" xfId="179" builtinId="8" hidden="1"/>
    <cellStyle name="Lien hypertexte" xfId="225" builtinId="8" hidden="1"/>
    <cellStyle name="Lien hypertexte" xfId="59" builtinId="8" hidden="1"/>
    <cellStyle name="Lien hypertexte" xfId="47" builtinId="8" hidden="1"/>
    <cellStyle name="Lien hypertexte" xfId="317" builtinId="8" hidden="1"/>
    <cellStyle name="Lien hypertexte" xfId="323" builtinId="8" hidden="1"/>
    <cellStyle name="Lien hypertexte" xfId="331" builtinId="8" hidden="1"/>
    <cellStyle name="Lien hypertexte" xfId="361" builtinId="8" hidden="1"/>
    <cellStyle name="Lien hypertexte" xfId="357" builtinId="8" hidden="1"/>
    <cellStyle name="Lien hypertexte" xfId="211" builtinId="8" hidden="1"/>
    <cellStyle name="Lien hypertexte" xfId="221" builtinId="8" hidden="1"/>
    <cellStyle name="Lien hypertexte" xfId="329" builtinId="8" hidden="1"/>
    <cellStyle name="Lien hypertexte" xfId="327" builtinId="8" hidden="1"/>
    <cellStyle name="Lien hypertexte" xfId="307" builtinId="8" hidden="1"/>
    <cellStyle name="Lien hypertexte" xfId="287" builtinId="8" hidden="1"/>
    <cellStyle name="Lien hypertexte" xfId="335" builtinId="8" hidden="1"/>
    <cellStyle name="Lien hypertexte" xfId="439" builtinId="8" hidden="1"/>
    <cellStyle name="Lien hypertexte" xfId="461" builtinId="8" hidden="1"/>
    <cellStyle name="Lien hypertexte" xfId="463" builtinId="8" hidden="1"/>
    <cellStyle name="Lien hypertexte" xfId="269" builtinId="8" hidden="1"/>
    <cellStyle name="Lien hypertexte" xfId="305" builtinId="8" hidden="1"/>
    <cellStyle name="Lien hypertexte" xfId="293" builtinId="8" hidden="1"/>
    <cellStyle name="Lien hypertexte" xfId="415" builtinId="8" hidden="1"/>
    <cellStyle name="Lien hypertexte" xfId="429" builtinId="8" hidden="1"/>
    <cellStyle name="Lien hypertexte" xfId="455" builtinId="8" hidden="1"/>
    <cellStyle name="Lien hypertexte" xfId="239" builtinId="8" hidden="1"/>
    <cellStyle name="Lien hypertexte" xfId="273" builtinId="8" hidden="1"/>
    <cellStyle name="Lien hypertexte" xfId="251" builtinId="8" hidden="1"/>
    <cellStyle name="Lien hypertexte" xfId="57" builtinId="8" hidden="1"/>
    <cellStyle name="Lien hypertexte" xfId="443" builtinId="8" hidden="1"/>
    <cellStyle name="Lien hypertexte" xfId="295" builtinId="8" hidden="1"/>
    <cellStyle name="Lien hypertexte" xfId="261" builtinId="8" hidden="1"/>
    <cellStyle name="Lien hypertexte" xfId="241" builtinId="8" hidden="1"/>
    <cellStyle name="Lien hypertexte" xfId="259" builtinId="8" hidden="1"/>
    <cellStyle name="Lien hypertexte" xfId="199" builtinId="8" hidden="1"/>
    <cellStyle name="Lien hypertexte" xfId="347" builtinId="8" hidden="1"/>
    <cellStyle name="Lien hypertexte" xfId="247" builtinId="8" hidden="1"/>
    <cellStyle name="Lien hypertexte" xfId="309" builtinId="8" hidden="1"/>
    <cellStyle name="Lien hypertexte" xfId="339" builtinId="8" hidden="1"/>
    <cellStyle name="Lien hypertexte" xfId="435" builtinId="8" hidden="1"/>
    <cellStyle name="Lien hypertexte" xfId="413" builtinId="8" hidden="1"/>
    <cellStyle name="Lien hypertexte" xfId="405" builtinId="8" hidden="1"/>
    <cellStyle name="Lien hypertexte" xfId="297" builtinId="8" hidden="1"/>
    <cellStyle name="Lien hypertexte visité" xfId="180" builtinId="9" hidden="1"/>
    <cellStyle name="Lien hypertexte visité" xfId="30" builtinId="9" hidden="1"/>
    <cellStyle name="Lien hypertexte visité" xfId="376" builtinId="9" hidden="1"/>
    <cellStyle name="Lien hypertexte visité" xfId="298" builtinId="9" hidden="1"/>
    <cellStyle name="Lien hypertexte visité" xfId="200" builtinId="9" hidden="1"/>
    <cellStyle name="Lien hypertexte visité" xfId="10" builtinId="9" hidden="1"/>
    <cellStyle name="Lien hypertexte visité" xfId="386" builtinId="9" hidden="1"/>
    <cellStyle name="Lien hypertexte visité" xfId="64" builtinId="9" hidden="1"/>
    <cellStyle name="Lien hypertexte visité" xfId="40" builtinId="9" hidden="1"/>
    <cellStyle name="Lien hypertexte visité" xfId="304" builtinId="9" hidden="1"/>
    <cellStyle name="Lien hypertexte visité" xfId="284" builtinId="9" hidden="1"/>
    <cellStyle name="Lien hypertexte visité" xfId="4" builtinId="9" hidden="1"/>
    <cellStyle name="Lien hypertexte visité" xfId="170" builtinId="9" hidden="1"/>
    <cellStyle name="Lien hypertexte visité" xfId="214" builtinId="9" hidden="1"/>
    <cellStyle name="Lien hypertexte visité" xfId="408" builtinId="9" hidden="1"/>
    <cellStyle name="Lien hypertexte visité" xfId="394" builtinId="9" hidden="1"/>
    <cellStyle name="Lien hypertexte visité" xfId="184" builtinId="9" hidden="1"/>
    <cellStyle name="Lien hypertexte visité" xfId="382" builtinId="9" hidden="1"/>
    <cellStyle name="Lien hypertexte visité" xfId="202" builtinId="9" hidden="1"/>
    <cellStyle name="Lien hypertexte visité" xfId="82" builtinId="9" hidden="1"/>
    <cellStyle name="Lien hypertexte visité" xfId="270" builtinId="9" hidden="1"/>
    <cellStyle name="Lien hypertexte visité" xfId="198" builtinId="9" hidden="1"/>
    <cellStyle name="Lien hypertexte visité" xfId="152" builtinId="9" hidden="1"/>
    <cellStyle name="Lien hypertexte visité" xfId="314" builtinId="9" hidden="1"/>
    <cellStyle name="Lien hypertexte visité" xfId="150" builtinId="9" hidden="1"/>
    <cellStyle name="Lien hypertexte visité" xfId="244" builtinId="9" hidden="1"/>
    <cellStyle name="Lien hypertexte visité" xfId="242" builtinId="9" hidden="1"/>
    <cellStyle name="Lien hypertexte visité" xfId="460" builtinId="9" hidden="1"/>
    <cellStyle name="Lien hypertexte visité" xfId="212" builtinId="9" hidden="1"/>
    <cellStyle name="Lien hypertexte visité" xfId="74" builtinId="9" hidden="1"/>
    <cellStyle name="Lien hypertexte visité" xfId="350" builtinId="9" hidden="1"/>
    <cellStyle name="Lien hypertexte visité" xfId="346" builtinId="9" hidden="1"/>
    <cellStyle name="Lien hypertexte visité" xfId="362" builtinId="9" hidden="1"/>
    <cellStyle name="Lien hypertexte visité" xfId="76" builtinId="9" hidden="1"/>
    <cellStyle name="Lien hypertexte visité" xfId="2" builtinId="9" hidden="1"/>
    <cellStyle name="Lien hypertexte visité" xfId="240" builtinId="9" hidden="1"/>
    <cellStyle name="Lien hypertexte visité" xfId="42" builtinId="9" hidden="1"/>
    <cellStyle name="Lien hypertexte visité" xfId="124" builtinId="9" hidden="1"/>
    <cellStyle name="Lien hypertexte visité" xfId="378" builtinId="9" hidden="1"/>
    <cellStyle name="Lien hypertexte visité" xfId="172" builtinId="9" hidden="1"/>
    <cellStyle name="Lien hypertexte visité" xfId="218" builtinId="9" hidden="1"/>
    <cellStyle name="Lien hypertexte visité" xfId="156" builtinId="9" hidden="1"/>
    <cellStyle name="Lien hypertexte visité" xfId="334" builtinId="9" hidden="1"/>
    <cellStyle name="Lien hypertexte visité" xfId="34" builtinId="9" hidden="1"/>
    <cellStyle name="Lien hypertexte visité" xfId="66" builtinId="9" hidden="1"/>
    <cellStyle name="Lien hypertexte visité" xfId="294" builtinId="9" hidden="1"/>
    <cellStyle name="Lien hypertexte visité" xfId="204" builtinId="9" hidden="1"/>
    <cellStyle name="Lien hypertexte visité" xfId="100" builtinId="9" hidden="1"/>
    <cellStyle name="Lien hypertexte visité" xfId="126" builtinId="9" hidden="1"/>
    <cellStyle name="Lien hypertexte visité" xfId="290" builtinId="9" hidden="1"/>
    <cellStyle name="Lien hypertexte visité" xfId="228" builtinId="9" hidden="1"/>
    <cellStyle name="Lien hypertexte visité" xfId="438" builtinId="9" hidden="1"/>
    <cellStyle name="Lien hypertexte visité" xfId="288" builtinId="9" hidden="1"/>
    <cellStyle name="Lien hypertexte visité" xfId="164" builtinId="9" hidden="1"/>
    <cellStyle name="Lien hypertexte visité" xfId="300" builtinId="9" hidden="1"/>
    <cellStyle name="Lien hypertexte visité" xfId="368" builtinId="9" hidden="1"/>
    <cellStyle name="Lien hypertexte visité" xfId="258" builtinId="9" hidden="1"/>
    <cellStyle name="Lien hypertexte visité" xfId="18" builtinId="9" hidden="1"/>
    <cellStyle name="Lien hypertexte visité" xfId="262" builtinId="9" hidden="1"/>
    <cellStyle name="Lien hypertexte visité" xfId="86" builtinId="9" hidden="1"/>
    <cellStyle name="Lien hypertexte visité" xfId="292" builtinId="9" hidden="1"/>
    <cellStyle name="Lien hypertexte visité" xfId="236" builtinId="9" hidden="1"/>
    <cellStyle name="Lien hypertexte visité" xfId="136" builtinId="9" hidden="1"/>
    <cellStyle name="Lien hypertexte visité" xfId="208" builtinId="9" hidden="1"/>
    <cellStyle name="Lien hypertexte visité" xfId="112" builtinId="9" hidden="1"/>
    <cellStyle name="Lien hypertexte visité" xfId="106" builtinId="9" hidden="1"/>
    <cellStyle name="Lien hypertexte visité" xfId="398" builtinId="9" hidden="1"/>
    <cellStyle name="Lien hypertexte visité" xfId="462" builtinId="9" hidden="1"/>
    <cellStyle name="Lien hypertexte visité" xfId="388" builtinId="9" hidden="1"/>
    <cellStyle name="Lien hypertexte visité" xfId="286" builtinId="9" hidden="1"/>
    <cellStyle name="Lien hypertexte visité" xfId="222" builtinId="9" hidden="1"/>
    <cellStyle name="Lien hypertexte visité" xfId="282" builtinId="9" hidden="1"/>
    <cellStyle name="Lien hypertexte visité" xfId="94" builtinId="9" hidden="1"/>
    <cellStyle name="Lien hypertexte visité" xfId="400" builtinId="9" hidden="1"/>
    <cellStyle name="Lien hypertexte visité" xfId="38" builtinId="9" hidden="1"/>
    <cellStyle name="Lien hypertexte visité" xfId="264" builtinId="9" hidden="1"/>
    <cellStyle name="Lien hypertexte visité" xfId="224" builtinId="9" hidden="1"/>
    <cellStyle name="Lien hypertexte visité" xfId="232" builtinId="9" hidden="1"/>
    <cellStyle name="Lien hypertexte visité" xfId="60" builtinId="9" hidden="1"/>
    <cellStyle name="Lien hypertexte visité" xfId="268" builtinId="9" hidden="1"/>
    <cellStyle name="Lien hypertexte visité" xfId="348" builtinId="9" hidden="1"/>
    <cellStyle name="Lien hypertexte visité" xfId="154" builtinId="9" hidden="1"/>
    <cellStyle name="Lien hypertexte visité" xfId="24" builtinId="9" hidden="1"/>
    <cellStyle name="Lien hypertexte visité" xfId="422" builtinId="9" hidden="1"/>
    <cellStyle name="Lien hypertexte visité" xfId="450" builtinId="9" hidden="1"/>
    <cellStyle name="Lien hypertexte visité" xfId="20" builtinId="9" hidden="1"/>
    <cellStyle name="Lien hypertexte visité" xfId="16" builtinId="9" hidden="1"/>
    <cellStyle name="Lien hypertexte visité" xfId="424" builtinId="9" hidden="1"/>
    <cellStyle name="Lien hypertexte visité" xfId="44" builtinId="9" hidden="1"/>
    <cellStyle name="Lien hypertexte visité" xfId="92" builtinId="9" hidden="1"/>
    <cellStyle name="Lien hypertexte visité" xfId="318" builtinId="9" hidden="1"/>
    <cellStyle name="Lien hypertexte visité" xfId="448" builtinId="9" hidden="1"/>
    <cellStyle name="Lien hypertexte visité" xfId="340" builtinId="9" hidden="1"/>
    <cellStyle name="Lien hypertexte visité" xfId="96" builtinId="9" hidden="1"/>
    <cellStyle name="Lien hypertexte visité" xfId="216" builtinId="9" hidden="1"/>
    <cellStyle name="Lien hypertexte visité" xfId="132" builtinId="9" hidden="1"/>
    <cellStyle name="Lien hypertexte visité" xfId="192" builtinId="9" hidden="1"/>
    <cellStyle name="Lien hypertexte visité" xfId="88" builtinId="9" hidden="1"/>
    <cellStyle name="Lien hypertexte visité" xfId="36" builtinId="9" hidden="1"/>
    <cellStyle name="Lien hypertexte visité" xfId="358" builtinId="9" hidden="1"/>
    <cellStyle name="Lien hypertexte visité" xfId="120" builtinId="9" hidden="1"/>
    <cellStyle name="Lien hypertexte visité" xfId="220" builtinId="9" hidden="1"/>
    <cellStyle name="Lien hypertexte visité" xfId="22" builtinId="9" hidden="1"/>
    <cellStyle name="Lien hypertexte visité" xfId="80" builtinId="9" hidden="1"/>
    <cellStyle name="Lien hypertexte visité" xfId="144" builtinId="9" hidden="1"/>
    <cellStyle name="Lien hypertexte visité" xfId="226" builtinId="9" hidden="1"/>
    <cellStyle name="Lien hypertexte visité" xfId="194" builtinId="9" hidden="1"/>
    <cellStyle name="Lien hypertexte visité" xfId="342" builtinId="9" hidden="1"/>
    <cellStyle name="Lien hypertexte visité" xfId="52" builtinId="9" hidden="1"/>
    <cellStyle name="Lien hypertexte visité" xfId="62" builtinId="9" hidden="1"/>
    <cellStyle name="Lien hypertexte visité" xfId="130" builtinId="9" hidden="1"/>
    <cellStyle name="Lien hypertexte visité" xfId="140" builtinId="9" hidden="1"/>
    <cellStyle name="Lien hypertexte visité" xfId="102" builtinId="9" hidden="1"/>
    <cellStyle name="Lien hypertexte visité" xfId="196" builtinId="9" hidden="1"/>
    <cellStyle name="Lien hypertexte visité" xfId="272" builtinId="9" hidden="1"/>
    <cellStyle name="Lien hypertexte visité" xfId="168" builtinId="9" hidden="1"/>
    <cellStyle name="Lien hypertexte visité" xfId="108" builtinId="9" hidden="1"/>
    <cellStyle name="Lien hypertexte visité" xfId="50" builtinId="9" hidden="1"/>
    <cellStyle name="Lien hypertexte visité" xfId="254" builtinId="9" hidden="1"/>
    <cellStyle name="Lien hypertexte visité" xfId="280" builtinId="9" hidden="1"/>
    <cellStyle name="Lien hypertexte visité" xfId="452" builtinId="9" hidden="1"/>
    <cellStyle name="Lien hypertexte visité" xfId="322" builtinId="9" hidden="1"/>
    <cellStyle name="Lien hypertexte visité" xfId="430" builtinId="9" hidden="1"/>
    <cellStyle name="Lien hypertexte visité" xfId="426" builtinId="9" hidden="1"/>
    <cellStyle name="Lien hypertexte visité" xfId="416" builtinId="9" hidden="1"/>
    <cellStyle name="Lien hypertexte visité" xfId="122" builtinId="9" hidden="1"/>
    <cellStyle name="Lien hypertexte visité" xfId="406" builtinId="9" hidden="1"/>
    <cellStyle name="Lien hypertexte visité" xfId="158" builtinId="9" hidden="1"/>
    <cellStyle name="Lien hypertexte visité" xfId="178" builtinId="9" hidden="1"/>
    <cellStyle name="Lien hypertexte visité" xfId="114" builtinId="9" hidden="1"/>
    <cellStyle name="Lien hypertexte visité" xfId="90" builtinId="9" hidden="1"/>
    <cellStyle name="Lien hypertexte visité" xfId="210" builtinId="9" hidden="1"/>
    <cellStyle name="Lien hypertexte visité" xfId="234" builtinId="9" hidden="1"/>
    <cellStyle name="Lien hypertexte visité" xfId="458" builtinId="9" hidden="1"/>
    <cellStyle name="Lien hypertexte visité" xfId="98" builtinId="9" hidden="1"/>
    <cellStyle name="Lien hypertexte visité" xfId="148" builtinId="9" hidden="1"/>
    <cellStyle name="Lien hypertexte visité" xfId="118" builtinId="9" hidden="1"/>
    <cellStyle name="Lien hypertexte visité" xfId="48" builtinId="9" hidden="1"/>
    <cellStyle name="Lien hypertexte visité" xfId="134" builtinId="9" hidden="1"/>
    <cellStyle name="Lien hypertexte visité" xfId="252" builtinId="9" hidden="1"/>
    <cellStyle name="Lien hypertexte visité" xfId="380" builtinId="9" hidden="1"/>
    <cellStyle name="Lien hypertexte visité" xfId="146" builtinId="9" hidden="1"/>
    <cellStyle name="Lien hypertexte visité" xfId="246" builtinId="9" hidden="1"/>
    <cellStyle name="Lien hypertexte visité" xfId="456" builtinId="9" hidden="1"/>
    <cellStyle name="Lien hypertexte visité" xfId="338" builtinId="9" hidden="1"/>
    <cellStyle name="Lien hypertexte visité" xfId="188" builtinId="9" hidden="1"/>
    <cellStyle name="Lien hypertexte visité" xfId="116" builtinId="9" hidden="1"/>
    <cellStyle name="Lien hypertexte visité" xfId="256" builtinId="9" hidden="1"/>
    <cellStyle name="Lien hypertexte visité" xfId="230" builtinId="9" hidden="1"/>
    <cellStyle name="Lien hypertexte visité" xfId="54" builtinId="9" hidden="1"/>
    <cellStyle name="Lien hypertexte visité" xfId="402" builtinId="9" hidden="1"/>
    <cellStyle name="Lien hypertexte visité" xfId="46" builtinId="9" hidden="1"/>
    <cellStyle name="Lien hypertexte visité" xfId="110" builtinId="9" hidden="1"/>
    <cellStyle name="Lien hypertexte visité" xfId="248" builtinId="9" hidden="1"/>
    <cellStyle name="Lien hypertexte visité" xfId="142" builtinId="9" hidden="1"/>
    <cellStyle name="Lien hypertexte visité" xfId="332" builtinId="9" hidden="1"/>
    <cellStyle name="Lien hypertexte visité" xfId="58" builtinId="9" hidden="1"/>
    <cellStyle name="Lien hypertexte visité" xfId="302" builtinId="9" hidden="1"/>
    <cellStyle name="Lien hypertexte visité" xfId="360" builtinId="9" hidden="1"/>
    <cellStyle name="Lien hypertexte visité" xfId="8" builtinId="9" hidden="1"/>
    <cellStyle name="Lien hypertexte visité" xfId="356" builtinId="9" hidden="1"/>
    <cellStyle name="Lien hypertexte visité" xfId="68" builtinId="9" hidden="1"/>
    <cellStyle name="Lien hypertexte visité" xfId="78" builtinId="9" hidden="1"/>
    <cellStyle name="Lien hypertexte visité" xfId="330" builtinId="9" hidden="1"/>
    <cellStyle name="Lien hypertexte visité" xfId="160" builtinId="9" hidden="1"/>
    <cellStyle name="Lien hypertexte visité" xfId="374" builtinId="9" hidden="1"/>
    <cellStyle name="Lien hypertexte visité" xfId="12" builtinId="9" hidden="1"/>
    <cellStyle name="Lien hypertexte visité" xfId="162" builtinId="9" hidden="1"/>
    <cellStyle name="Lien hypertexte visité" xfId="174" builtinId="9" hidden="1"/>
    <cellStyle name="Lien hypertexte visité" xfId="70" builtinId="9" hidden="1"/>
    <cellStyle name="Lien hypertexte visité" xfId="296" builtinId="9" hidden="1"/>
    <cellStyle name="Lien hypertexte visité" xfId="166" builtinId="9" hidden="1"/>
    <cellStyle name="Lien hypertexte visité" xfId="84" builtinId="9" hidden="1"/>
    <cellStyle name="Lien hypertexte visité" xfId="138" builtinId="9" hidden="1"/>
    <cellStyle name="Lien hypertexte visité" xfId="390" builtinId="9" hidden="1"/>
    <cellStyle name="Lien hypertexte visité" xfId="464" builtinId="9" hidden="1"/>
    <cellStyle name="Lien hypertexte visité" xfId="278" builtinId="9" hidden="1"/>
    <cellStyle name="Lien hypertexte visité" xfId="428" builtinId="9" hidden="1"/>
    <cellStyle name="Lien hypertexte visité" xfId="404" builtinId="9" hidden="1"/>
    <cellStyle name="Lien hypertexte visité" xfId="446" builtinId="9" hidden="1"/>
    <cellStyle name="Lien hypertexte visité" xfId="352" builtinId="9" hidden="1"/>
    <cellStyle name="Lien hypertexte visité" xfId="440" builtinId="9" hidden="1"/>
    <cellStyle name="Lien hypertexte visité" xfId="366" builtinId="9" hidden="1"/>
    <cellStyle name="Lien hypertexte visité" xfId="186" builtinId="9" hidden="1"/>
    <cellStyle name="Lien hypertexte visité" xfId="320" builtinId="9" hidden="1"/>
    <cellStyle name="Lien hypertexte visité" xfId="336" builtinId="9" hidden="1"/>
    <cellStyle name="Lien hypertexte visité" xfId="412" builtinId="9" hidden="1"/>
    <cellStyle name="Lien hypertexte visité" xfId="190" builtinId="9" hidden="1"/>
    <cellStyle name="Lien hypertexte visité" xfId="306" builtinId="9" hidden="1"/>
    <cellStyle name="Lien hypertexte visité" xfId="128" builtinId="9" hidden="1"/>
    <cellStyle name="Lien hypertexte visité" xfId="274" builtinId="9" hidden="1"/>
    <cellStyle name="Lien hypertexte visité" xfId="28" builtinId="9" hidden="1"/>
    <cellStyle name="Lien hypertexte visité" xfId="364" builtinId="9" hidden="1"/>
    <cellStyle name="Lien hypertexte visité" xfId="396" builtinId="9" hidden="1"/>
    <cellStyle name="Lien hypertexte visité" xfId="182" builtinId="9" hidden="1"/>
    <cellStyle name="Lien hypertexte visité" xfId="444" builtinId="9" hidden="1"/>
    <cellStyle name="Lien hypertexte visité" xfId="324" builtinId="9" hidden="1"/>
    <cellStyle name="Lien hypertexte visité" xfId="454" builtinId="9" hidden="1"/>
    <cellStyle name="Lien hypertexte visité" xfId="436" builtinId="9" hidden="1"/>
    <cellStyle name="Lien hypertexte visité" xfId="250" builtinId="9" hidden="1"/>
    <cellStyle name="Lien hypertexte visité" xfId="420" builtinId="9" hidden="1"/>
    <cellStyle name="Lien hypertexte visité" xfId="418" builtinId="9" hidden="1"/>
    <cellStyle name="Lien hypertexte visité" xfId="326" builtinId="9" hidden="1"/>
    <cellStyle name="Lien hypertexte visité" xfId="328" builtinId="9" hidden="1"/>
    <cellStyle name="Lien hypertexte visité" xfId="316" builtinId="9" hidden="1"/>
    <cellStyle name="Lien hypertexte visité" xfId="410" builtinId="9" hidden="1"/>
    <cellStyle name="Lien hypertexte visité" xfId="442" builtinId="9" hidden="1"/>
    <cellStyle name="Lien hypertexte visité" xfId="266" builtinId="9" hidden="1"/>
    <cellStyle name="Lien hypertexte visité" xfId="238" builtinId="9" hidden="1"/>
    <cellStyle name="Lien hypertexte visité" xfId="308" builtinId="9" hidden="1"/>
    <cellStyle name="Lien hypertexte visité" xfId="370" builtinId="9" hidden="1"/>
    <cellStyle name="Lien hypertexte visité" xfId="354" builtinId="9" hidden="1"/>
    <cellStyle name="Lien hypertexte visité" xfId="312" builtinId="9" hidden="1"/>
    <cellStyle name="Lien hypertexte visité" xfId="26" builtinId="9" hidden="1"/>
    <cellStyle name="Lien hypertexte visité" xfId="414" builtinId="9" hidden="1"/>
    <cellStyle name="Lien hypertexte visité" xfId="310" builtinId="9" hidden="1"/>
    <cellStyle name="Lien hypertexte visité" xfId="260" builtinId="9" hidden="1"/>
    <cellStyle name="Lien hypertexte visité" xfId="372" builtinId="9" hidden="1"/>
    <cellStyle name="Lien hypertexte visité" xfId="6" builtinId="9" hidden="1"/>
    <cellStyle name="Lien hypertexte visité" xfId="344" builtinId="9" hidden="1"/>
    <cellStyle name="Lien hypertexte visité" xfId="392" builtinId="9" hidden="1"/>
    <cellStyle name="Lien hypertexte visité" xfId="56" builtinId="9" hidden="1"/>
    <cellStyle name="Lien hypertexte visité" xfId="206" builtinId="9" hidden="1"/>
    <cellStyle name="Lien hypertexte visité" xfId="432" builtinId="9" hidden="1"/>
    <cellStyle name="Lien hypertexte visité" xfId="276" builtinId="9" hidden="1"/>
    <cellStyle name="Lien hypertexte visité" xfId="14" builtinId="9" hidden="1"/>
    <cellStyle name="Lien hypertexte visité" xfId="32" builtinId="9" hidden="1"/>
    <cellStyle name="Lien hypertexte visité" xfId="176" builtinId="9" hidden="1"/>
    <cellStyle name="Lien hypertexte visité" xfId="384" builtinId="9" hidden="1"/>
    <cellStyle name="Lien hypertexte visité" xfId="434" builtinId="9" hidden="1"/>
    <cellStyle name="Lien hypertexte visité" xfId="72" builtinId="9" hidden="1"/>
    <cellStyle name="Lien hypertexte visité" xfId="104" builtinId="9" hidden="1"/>
    <cellStyle name="Link 2" xfId="529" xr:uid="{00000000-0005-0000-0000-00001D020000}"/>
    <cellStyle name="Linked Cell" xfId="526" xr:uid="{00000000-0005-0000-0000-00001E020000}"/>
    <cellStyle name="Neutral 2" xfId="514" xr:uid="{00000000-0005-0000-0000-00001F020000}"/>
    <cellStyle name="Normal" xfId="0" builtinId="0"/>
    <cellStyle name="Normal 2" xfId="539" xr:uid="{00000000-0005-0000-0000-000020020000}"/>
    <cellStyle name="Normal 3" xfId="531" xr:uid="{00000000-0005-0000-0000-000021020000}"/>
    <cellStyle name="Normal 3 2" xfId="541" xr:uid="{00000000-0005-0000-0000-000022020000}"/>
    <cellStyle name="Normal 3 2 2" xfId="586" xr:uid="{0B1FF2BC-BCC4-4515-B499-4ADAC7E23320}"/>
    <cellStyle name="Normal 3 3" xfId="579" xr:uid="{B28FB309-F348-431B-B77A-333C89C091D2}"/>
    <cellStyle name="Normal 4" xfId="642" xr:uid="{DC47A39D-AB9C-4851-A98E-C005F5B524E7}"/>
    <cellStyle name="Note" xfId="515" xr:uid="{00000000-0005-0000-0000-000023020000}"/>
    <cellStyle name="Note 2" xfId="535" xr:uid="{00000000-0005-0000-0000-000024020000}"/>
    <cellStyle name="Note 2 2" xfId="558" xr:uid="{00000000-0005-0000-0000-000025020000}"/>
    <cellStyle name="Note 2 2 2" xfId="603" xr:uid="{CCD6C706-D5EC-4EE1-8F3A-8834158F7AAB}"/>
    <cellStyle name="Note 2 2 2 2" xfId="716" xr:uid="{D9230F9F-D29C-4319-A0F3-E671822CF7B0}"/>
    <cellStyle name="Note 2 2 2 3" xfId="788" xr:uid="{0FCA7BB1-97C0-4323-BA5A-B9ABE46E6D08}"/>
    <cellStyle name="Note 2 2 3" xfId="633" xr:uid="{E7C0B2EC-8935-4C8E-BB91-4FE7831E4B7F}"/>
    <cellStyle name="Note 2 2 3 2" xfId="746" xr:uid="{B60124EA-D285-43A0-80FF-1CD6883ADCED}"/>
    <cellStyle name="Note 2 2 3 3" xfId="818" xr:uid="{6804343B-0416-466B-879F-8BE20333A2B8}"/>
    <cellStyle name="Note 2 2 4" xfId="673" xr:uid="{F5FD35AE-8310-4A65-94E0-94595468A939}"/>
    <cellStyle name="Note 2 3" xfId="561" xr:uid="{00000000-0005-0000-0000-000026020000}"/>
    <cellStyle name="Note 2 3 2" xfId="606" xr:uid="{92DEE876-A0A8-4B0D-8BF4-C67EBA7984AE}"/>
    <cellStyle name="Note 2 3 2 2" xfId="719" xr:uid="{D097C54E-4B91-49A3-A7EA-985596D849C9}"/>
    <cellStyle name="Note 2 3 2 3" xfId="791" xr:uid="{9029FF2C-D2AA-487B-A56E-E421ECFE6A3F}"/>
    <cellStyle name="Note 2 3 3" xfId="636" xr:uid="{E9CF733D-0D4C-4979-AA1A-D5E9B946E626}"/>
    <cellStyle name="Note 2 3 3 2" xfId="749" xr:uid="{D6239E36-3FBD-4553-B73D-8F387B9875B4}"/>
    <cellStyle name="Note 2 3 3 3" xfId="821" xr:uid="{F9D735E7-2EDD-4306-8F9F-0292DCC3574A}"/>
    <cellStyle name="Note 2 3 4" xfId="676" xr:uid="{51FD40CF-EFDA-462E-9580-4AAE2F0287B1}"/>
    <cellStyle name="Note 2 4" xfId="564" xr:uid="{00000000-0005-0000-0000-000027020000}"/>
    <cellStyle name="Note 2 4 2" xfId="609" xr:uid="{88E1E8B3-CDDC-4E26-99AE-AAF9B38243AB}"/>
    <cellStyle name="Note 2 4 2 2" xfId="722" xr:uid="{0DE9E2DB-0571-4159-926B-2287F2E1D244}"/>
    <cellStyle name="Note 2 4 2 3" xfId="794" xr:uid="{994D7DD7-272F-4011-9F53-27ADB4D72752}"/>
    <cellStyle name="Note 2 4 3" xfId="639" xr:uid="{96FA6F38-8ACD-448D-8179-EB1E6AD8FD21}"/>
    <cellStyle name="Note 2 4 3 2" xfId="752" xr:uid="{D6E95C72-E584-4C5C-A3FD-4BFEB619F823}"/>
    <cellStyle name="Note 2 4 3 3" xfId="824" xr:uid="{E1B6452A-3F0C-4F12-9623-8F97F1F31875}"/>
    <cellStyle name="Note 2 4 4" xfId="679" xr:uid="{6A5060D3-BB22-4BC2-B6C3-6A1500484E72}"/>
    <cellStyle name="Note 2 5" xfId="583" xr:uid="{74552E07-06F4-4379-BB8A-D89397BE94C4}"/>
    <cellStyle name="Note 2 5 2" xfId="697" xr:uid="{9D2655A5-933F-447D-A90F-651206A210BF}"/>
    <cellStyle name="Note 2 5 3" xfId="770" xr:uid="{8FD385F2-6B90-4AC6-9764-53A991DC0DE5}"/>
    <cellStyle name="Note 2 6" xfId="615" xr:uid="{3D380A50-18D4-4F06-AD1D-DEFDFA2B2798}"/>
    <cellStyle name="Note 2 6 2" xfId="728" xr:uid="{DC9A0510-6F2F-4BE5-812D-C97DBF0721CC}"/>
    <cellStyle name="Note 2 6 3" xfId="800" xr:uid="{CC1C6D58-D159-41E1-AC82-A90AC999E7F8}"/>
    <cellStyle name="Note 2 7" xfId="653" xr:uid="{5C20B9AB-75C0-4595-BD50-31EBF4758B1A}"/>
    <cellStyle name="Note 3" xfId="548" xr:uid="{00000000-0005-0000-0000-000028020000}"/>
    <cellStyle name="Note 3 2" xfId="593" xr:uid="{0A4B2C44-F175-4E43-A8AA-2F42A1682536}"/>
    <cellStyle name="Note 3 2 2" xfId="706" xr:uid="{BA57A3D8-3026-4373-86E0-AE2B6B443B30}"/>
    <cellStyle name="Note 3 2 3" xfId="778" xr:uid="{6A1BDC85-4A8B-4DA8-8BF5-E0BA389EB03C}"/>
    <cellStyle name="Note 3 3" xfId="623" xr:uid="{E59416D4-8593-405D-9D8A-1FCB56688C1F}"/>
    <cellStyle name="Note 3 3 2" xfId="736" xr:uid="{E80AAC47-D3C9-40D5-AC04-E459FBEDE76D}"/>
    <cellStyle name="Note 3 3 3" xfId="808" xr:uid="{6C329061-CB2A-4244-8B58-269CB72326F1}"/>
    <cellStyle name="Note 3 4" xfId="663" xr:uid="{2C9C5CA0-B76A-4E27-A9BD-D87A87C43219}"/>
    <cellStyle name="Note 4" xfId="576" xr:uid="{BB6DB719-42BC-4D28-AD59-B69E18DA1B1E}"/>
    <cellStyle name="Note 4 2" xfId="691" xr:uid="{B2721ADF-3A67-4F67-A0BE-CF06DE0D09B6}"/>
    <cellStyle name="Note 4 3" xfId="764" xr:uid="{ED968247-1841-4BFB-9A08-6C856EC6C431}"/>
    <cellStyle name="Note 5" xfId="569" xr:uid="{6C35D08E-1032-49ED-B817-75DD2002D521}"/>
    <cellStyle name="Note 5 2" xfId="684" xr:uid="{7F3190D8-52D7-4961-9CB7-7268BCBDE601}"/>
    <cellStyle name="Note 5 3" xfId="757" xr:uid="{56F65597-94F7-4E4F-8F8B-9E2546C97684}"/>
    <cellStyle name="Note 6" xfId="647" xr:uid="{BA75984B-3C75-43AF-9B02-1E3A4582CDD0}"/>
    <cellStyle name="Standard 2" xfId="465" xr:uid="{00000000-0005-0000-0000-00002A020000}"/>
    <cellStyle name="Standard 3" xfId="643" xr:uid="{8D6B6EEB-7A51-489F-813E-52B6E3F8D3BB}"/>
    <cellStyle name="Standard 5" xfId="540" xr:uid="{00000000-0005-0000-0000-00002B020000}"/>
    <cellStyle name="Standard_05_Benchmark" xfId="518" xr:uid="{00000000-0005-0000-0000-00002C020000}"/>
    <cellStyle name="Standard_Questions-Results-Report-ActionPlan-BestPractice_DE_2010-06-17a" xfId="530" xr:uid="{00000000-0005-0000-0000-00002D020000}"/>
    <cellStyle name="Title" xfId="519" xr:uid="{00000000-0005-0000-0000-00002E020000}"/>
    <cellStyle name="Total" xfId="520" xr:uid="{00000000-0005-0000-0000-00002F020000}"/>
    <cellStyle name="Total 2" xfId="537" xr:uid="{00000000-0005-0000-0000-000030020000}"/>
    <cellStyle name="Total 2 2" xfId="560" xr:uid="{00000000-0005-0000-0000-000031020000}"/>
    <cellStyle name="Total 2 2 2" xfId="605" xr:uid="{5EA13C19-F6C6-418B-B338-A3B56EF8E8A9}"/>
    <cellStyle name="Total 2 2 2 2" xfId="718" xr:uid="{6DB0B58E-0565-4930-8B62-37F49A073864}"/>
    <cellStyle name="Total 2 2 2 3" xfId="790" xr:uid="{B60339DD-B202-4E2F-80FA-C32B5A6815AE}"/>
    <cellStyle name="Total 2 2 3" xfId="635" xr:uid="{AF02103B-7708-4C7D-BECD-FC7211B63055}"/>
    <cellStyle name="Total 2 2 3 2" xfId="748" xr:uid="{F8D734B2-9412-4DD9-AE40-4BB88C8C47B2}"/>
    <cellStyle name="Total 2 2 3 3" xfId="820" xr:uid="{CDFA0B43-610F-421D-B19A-67728C68B0FE}"/>
    <cellStyle name="Total 2 2 4" xfId="675" xr:uid="{A540F71A-22CD-4288-859D-F2604E2104D0}"/>
    <cellStyle name="Total 2 3" xfId="563" xr:uid="{00000000-0005-0000-0000-000032020000}"/>
    <cellStyle name="Total 2 3 2" xfId="608" xr:uid="{66017981-BC0C-40F9-9E65-840E11FCA4CF}"/>
    <cellStyle name="Total 2 3 2 2" xfId="721" xr:uid="{67AAC909-A2BD-45D2-8FF3-65E2274666B1}"/>
    <cellStyle name="Total 2 3 2 3" xfId="793" xr:uid="{9A6EDC29-910D-4649-97D3-CEB190A38299}"/>
    <cellStyle name="Total 2 3 3" xfId="638" xr:uid="{20D774E3-12F0-4D5E-9721-77666F3E5235}"/>
    <cellStyle name="Total 2 3 3 2" xfId="751" xr:uid="{B631EACD-695D-4234-97AE-8918A3C156E7}"/>
    <cellStyle name="Total 2 3 3 3" xfId="823" xr:uid="{337C7CA0-882E-4FC1-8AA3-C1BC7D085466}"/>
    <cellStyle name="Total 2 3 4" xfId="678" xr:uid="{C318A339-A95D-4237-8279-6A78975AF95A}"/>
    <cellStyle name="Total 2 4" xfId="566" xr:uid="{00000000-0005-0000-0000-000033020000}"/>
    <cellStyle name="Total 2 4 2" xfId="611" xr:uid="{F76F84CF-8D09-45AE-863F-ED3AD4BF9328}"/>
    <cellStyle name="Total 2 4 2 2" xfId="724" xr:uid="{75074E06-7D56-4A42-8798-B0BFD6FDE72C}"/>
    <cellStyle name="Total 2 4 2 3" xfId="796" xr:uid="{ACA571FF-FB4E-4491-9A50-64580400DA4E}"/>
    <cellStyle name="Total 2 4 3" xfId="641" xr:uid="{532673DF-EA93-435D-B197-245EF6A2A67B}"/>
    <cellStyle name="Total 2 4 3 2" xfId="754" xr:uid="{EB571CB2-0F4B-4218-B17D-74C646CD1EBD}"/>
    <cellStyle name="Total 2 4 3 3" xfId="826" xr:uid="{C663D3CA-DF83-4C09-900B-2AD3BF57B8FF}"/>
    <cellStyle name="Total 2 4 4" xfId="681" xr:uid="{ECF22E2A-9740-482D-A364-29D2555C3939}"/>
    <cellStyle name="Total 2 5" xfId="585" xr:uid="{7C328E5B-6782-44AF-B3AB-5E8341A67E7C}"/>
    <cellStyle name="Total 2 5 2" xfId="699" xr:uid="{69A3C917-7251-4369-8D6C-419C4A0521DD}"/>
    <cellStyle name="Total 2 5 3" xfId="772" xr:uid="{DA5EA051-B0D3-4631-9470-81FD1D37AF78}"/>
    <cellStyle name="Total 2 6" xfId="617" xr:uid="{FD95CB0E-49E8-4C15-B44E-A4DD45690D11}"/>
    <cellStyle name="Total 2 6 2" xfId="730" xr:uid="{92154C1D-2E82-4921-8D98-1C6D09980A75}"/>
    <cellStyle name="Total 2 6 3" xfId="802" xr:uid="{1325E091-B9D9-42C5-86F3-35B23058083D}"/>
    <cellStyle name="Total 2 7" xfId="655" xr:uid="{13E588AD-A75D-48F8-BF0C-97F25D3D8E73}"/>
    <cellStyle name="Total 3" xfId="543" xr:uid="{00000000-0005-0000-0000-000034020000}"/>
    <cellStyle name="Total 3 2" xfId="588" xr:uid="{DEE3755A-AD98-4F56-A3EF-40E0884E3C64}"/>
    <cellStyle name="Total 3 2 2" xfId="701" xr:uid="{88B6B5AF-AF26-4875-9EBB-4AD1A7895A5D}"/>
    <cellStyle name="Total 3 2 3" xfId="773" xr:uid="{F30AFFB5-BEDB-455F-9A48-F545F3F37885}"/>
    <cellStyle name="Total 3 3" xfId="618" xr:uid="{5691EC8B-D5FC-4499-B55E-AC1D806DFBE3}"/>
    <cellStyle name="Total 3 3 2" xfId="731" xr:uid="{07AD7EF3-9D48-429C-A879-0D26B3A98623}"/>
    <cellStyle name="Total 3 3 3" xfId="803" xr:uid="{46888DDC-1C71-4671-B05F-D54334CEE98F}"/>
    <cellStyle name="Total 3 4" xfId="658" xr:uid="{8E0B4752-227D-4C2E-9323-02AC71800442}"/>
    <cellStyle name="Total 4" xfId="578" xr:uid="{5087E1FB-6A5D-4AD5-9C19-6C99AA76FDB3}"/>
    <cellStyle name="Total 4 2" xfId="693" xr:uid="{F6BE3039-EA37-4D13-84C4-9D4E2BE90448}"/>
    <cellStyle name="Total 4 3" xfId="766" xr:uid="{DCA29ED3-41B7-459F-AD1F-69C6ABC8923F}"/>
    <cellStyle name="Total 5" xfId="567" xr:uid="{A7B731BF-81AC-405D-A481-4A4B0978EA91}"/>
    <cellStyle name="Total 5 2" xfId="682" xr:uid="{7A92DC3A-6C68-4B1D-A15D-47E47F49314E}"/>
    <cellStyle name="Total 5 3" xfId="755" xr:uid="{67ECFF8D-CA65-4A3C-9100-383AFA0D0AF9}"/>
    <cellStyle name="Total 6" xfId="649" xr:uid="{D51ED5AE-BEC5-44CD-B1CD-E3461B195711}"/>
    <cellStyle name="Überschrift 5" xfId="525" xr:uid="{00000000-0005-0000-0000-000035020000}"/>
    <cellStyle name="Warnender Text 2" xfId="527" xr:uid="{00000000-0005-0000-0000-000036020000}"/>
  </cellStyles>
  <dxfs count="325">
    <dxf>
      <font>
        <color rgb="FF9C0006"/>
      </font>
      <fill>
        <patternFill>
          <bgColor rgb="FFFFC7CE"/>
        </patternFill>
      </fill>
    </dxf>
    <dxf>
      <font>
        <b val="0"/>
        <i val="0"/>
        <color theme="1"/>
      </font>
    </dxf>
    <dxf>
      <font>
        <b/>
        <i val="0"/>
        <condense val="0"/>
        <extend val="0"/>
        <color indexed="10"/>
      </font>
    </dxf>
    <dxf>
      <font>
        <b/>
        <i val="0"/>
        <condense val="0"/>
        <extend val="0"/>
        <color indexed="52"/>
      </font>
    </dxf>
    <dxf>
      <font>
        <b/>
        <i val="0"/>
        <condense val="0"/>
        <extend val="0"/>
        <color indexed="57"/>
      </font>
    </dxf>
    <dxf>
      <font>
        <b/>
        <i val="0"/>
        <condense val="0"/>
        <extend val="0"/>
        <color indexed="10"/>
      </font>
    </dxf>
    <dxf>
      <font>
        <b/>
        <i val="0"/>
        <condense val="0"/>
        <extend val="0"/>
        <color indexed="52"/>
      </font>
    </dxf>
    <dxf>
      <font>
        <b/>
        <i val="0"/>
        <condense val="0"/>
        <extend val="0"/>
        <color indexed="57"/>
      </font>
    </dxf>
    <dxf>
      <font>
        <b val="0"/>
        <i val="0"/>
        <color theme="1"/>
      </font>
    </dxf>
    <dxf>
      <font>
        <b/>
        <i val="0"/>
        <condense val="0"/>
        <extend val="0"/>
        <color indexed="10"/>
      </font>
    </dxf>
    <dxf>
      <font>
        <b/>
        <i val="0"/>
        <condense val="0"/>
        <extend val="0"/>
        <color indexed="57"/>
      </font>
    </dxf>
    <dxf>
      <font>
        <b/>
        <i val="0"/>
        <condense val="0"/>
        <extend val="0"/>
        <color indexed="52"/>
      </font>
    </dxf>
    <dxf>
      <font>
        <b/>
        <i val="0"/>
        <color indexed="10"/>
      </font>
    </dxf>
    <dxf>
      <font>
        <b/>
        <i val="0"/>
        <color indexed="57"/>
      </font>
    </dxf>
    <dxf>
      <font>
        <b/>
        <i val="0"/>
        <color indexed="52"/>
      </font>
    </dxf>
    <dxf>
      <font>
        <b/>
        <i val="0"/>
        <color indexed="57"/>
      </font>
    </dxf>
    <dxf>
      <font>
        <b/>
        <i val="0"/>
        <color indexed="10"/>
      </font>
    </dxf>
    <dxf>
      <font>
        <b/>
        <i val="0"/>
        <color indexed="52"/>
      </font>
    </dxf>
    <dxf>
      <font>
        <b/>
        <i val="0"/>
        <color indexed="57"/>
      </font>
    </dxf>
    <dxf>
      <font>
        <b/>
        <i val="0"/>
        <color indexed="52"/>
      </font>
    </dxf>
    <dxf>
      <font>
        <b/>
        <i val="0"/>
        <color indexed="1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1"/>
      </font>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font>
    </dxf>
    <dxf>
      <fill>
        <patternFill>
          <bgColor theme="0" tint="-0.24994659260841701"/>
        </patternFill>
      </fill>
      <border>
        <left/>
        <right/>
        <top/>
        <bottom/>
        <vertical/>
        <horizontal/>
      </border>
    </dxf>
    <dxf>
      <font>
        <b/>
        <i val="0"/>
      </font>
    </dxf>
    <dxf>
      <font>
        <color theme="1"/>
      </font>
    </dxf>
    <dxf>
      <font>
        <color theme="0"/>
      </font>
      <fill>
        <patternFill>
          <fgColor theme="0"/>
          <bgColor theme="0"/>
        </patternFill>
      </fill>
      <border>
        <left/>
        <right/>
        <top/>
        <bottom/>
        <vertical/>
        <horizontal/>
      </border>
    </dxf>
    <dxf>
      <font>
        <color theme="1"/>
      </font>
    </dxf>
    <dxf>
      <font>
        <b/>
        <i val="0"/>
      </font>
    </dxf>
    <dxf>
      <font>
        <color theme="0"/>
      </font>
      <fill>
        <patternFill>
          <fgColor theme="0"/>
          <bgColor theme="0"/>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ill>
        <patternFill>
          <bgColor theme="0" tint="-0.24994659260841701"/>
        </patternFill>
      </fill>
      <border>
        <left/>
        <right/>
        <top/>
        <bottom/>
        <vertical/>
        <horizontal/>
      </border>
    </dxf>
    <dxf>
      <font>
        <color auto="1"/>
      </font>
      <fill>
        <patternFill>
          <bgColor theme="0" tint="-0.14996795556505021"/>
        </patternFill>
      </fill>
    </dxf>
    <dxf>
      <font>
        <b/>
        <i val="0"/>
      </font>
      <fill>
        <patternFill>
          <bgColor rgb="FF92D050"/>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0000"/>
        </patternFill>
      </fill>
    </dxf>
    <dxf>
      <font>
        <b/>
        <i val="0"/>
        <color theme="1"/>
      </font>
      <fill>
        <patternFill>
          <bgColor rgb="FFFFFF00"/>
        </patternFill>
      </fill>
    </dxf>
    <dxf>
      <font>
        <color theme="1"/>
      </font>
    </dxf>
    <dxf>
      <font>
        <color theme="1"/>
      </font>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auto="1"/>
      </font>
      <fill>
        <patternFill>
          <bgColor theme="0" tint="-0.14996795556505021"/>
        </patternFill>
      </fill>
    </dxf>
    <dxf>
      <font>
        <b/>
        <i val="0"/>
        <color theme="1"/>
      </font>
      <fill>
        <patternFill>
          <bgColor rgb="FFFF0000"/>
        </patternFill>
      </fill>
    </dxf>
    <dxf>
      <font>
        <b/>
        <i val="0"/>
      </font>
      <fill>
        <patternFill>
          <bgColor rgb="FF92D050"/>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color theme="0" tint="-0.24994659260841701"/>
      </font>
    </dxf>
    <dxf>
      <font>
        <color theme="0" tint="-0.24994659260841701"/>
      </font>
    </dxf>
    <dxf>
      <font>
        <color theme="0" tint="-0.24994659260841701"/>
      </font>
    </dxf>
    <dxf>
      <font>
        <color theme="0" tint="-0.24994659260841701"/>
      </font>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ont>
        <color theme="1"/>
      </font>
    </dxf>
    <dxf>
      <font>
        <color theme="1"/>
      </font>
    </dxf>
    <dxf>
      <font>
        <color theme="0"/>
      </font>
      <fill>
        <patternFill>
          <fgColor theme="0"/>
          <bgColor theme="0"/>
        </patternFill>
      </fill>
      <border>
        <left/>
        <right/>
        <top/>
        <bottom/>
        <vertical/>
        <horizontal/>
      </border>
    </dxf>
    <dxf>
      <font>
        <b/>
        <i val="0"/>
      </font>
    </dxf>
    <dxf>
      <fill>
        <patternFill>
          <bgColor theme="0" tint="-0.24994659260841701"/>
        </patternFill>
      </fill>
      <border>
        <left/>
        <right/>
        <top/>
        <bottom/>
        <vertical/>
        <horizontal/>
      </border>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b/>
        <i val="0"/>
        <color theme="1"/>
      </font>
      <fill>
        <patternFill>
          <bgColor rgb="FFFFFF00"/>
        </patternFill>
      </fill>
    </dxf>
    <dxf>
      <font>
        <b/>
        <i val="0"/>
        <color theme="1"/>
      </font>
      <fill>
        <patternFill>
          <bgColor rgb="FF00B050"/>
        </patternFill>
      </fill>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rgb="FFFFFFFF"/>
      </font>
      <fill>
        <patternFill>
          <fgColor rgb="FFFFFFFF"/>
          <bgColor rgb="FFFFFFFF"/>
        </patternFill>
      </fill>
      <border>
        <left/>
        <right/>
        <top/>
        <bottom/>
        <vertical/>
        <horizontal/>
      </border>
    </dxf>
    <dxf>
      <fill>
        <patternFill>
          <bgColor rgb="FFBFBFBF"/>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1"/>
      </font>
    </dxf>
    <dxf>
      <font>
        <b/>
        <i val="0"/>
      </font>
    </dxf>
    <dxf>
      <font>
        <b/>
        <i val="0"/>
        <color theme="1"/>
      </font>
      <fill>
        <patternFill>
          <bgColor rgb="FF00B050"/>
        </patternFill>
      </fill>
    </dxf>
    <dxf>
      <font>
        <b/>
        <i val="0"/>
        <color theme="1"/>
      </font>
      <fill>
        <patternFill>
          <bgColor rgb="FFFF0000"/>
        </patternFill>
      </fill>
    </dxf>
    <dxf>
      <font>
        <color auto="1"/>
      </font>
      <fill>
        <patternFill>
          <bgColor theme="0" tint="-0.14996795556505021"/>
        </patternFill>
      </fill>
    </dxf>
    <dxf>
      <font>
        <b/>
        <i val="0"/>
      </font>
    </dxf>
    <dxf>
      <font>
        <color theme="0"/>
      </font>
      <fill>
        <patternFill>
          <fgColor theme="0"/>
          <bgColor theme="0"/>
        </patternFill>
      </fill>
      <border>
        <left/>
        <right/>
        <top/>
        <bottom/>
        <vertical/>
        <horizontal/>
      </border>
    </dxf>
    <dxf>
      <font>
        <b/>
        <i val="0"/>
        <color theme="1"/>
      </font>
      <fill>
        <patternFill>
          <bgColor rgb="FFFFFF00"/>
        </patternFill>
      </fill>
    </dxf>
    <dxf>
      <fill>
        <patternFill>
          <bgColor theme="0" tint="-0.24994659260841701"/>
        </patternFill>
      </fill>
      <border>
        <left/>
        <right/>
        <top/>
        <bottom/>
        <vertical/>
        <horizontal/>
      </border>
    </dxf>
    <dxf>
      <font>
        <b/>
        <i val="0"/>
      </font>
      <fill>
        <patternFill>
          <bgColor rgb="FF92D050"/>
        </patternFill>
      </fill>
    </dxf>
    <dxf>
      <font>
        <color auto="1"/>
      </font>
      <fill>
        <patternFill>
          <bgColor theme="0" tint="-0.14996795556505021"/>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b/>
        <i val="0"/>
        <color theme="1"/>
      </font>
      <fill>
        <patternFill>
          <bgColor rgb="FFFF0000"/>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6"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vertical="top" textRotation="0" indent="0" justifyLastLine="0" shrinkToFit="0" readingOrder="0"/>
    </dxf>
    <dxf>
      <font>
        <b val="0"/>
        <i/>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6"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6" formatCode="[$-409]dd\-mmm\-yy;@"/>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indexed="9"/>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auto="1"/>
        </top>
        <bottom style="thin">
          <color auto="1"/>
        </bottom>
      </border>
    </dxf>
    <dxf>
      <font>
        <outline val="0"/>
        <shadow val="0"/>
        <u val="none"/>
        <vertAlign val="baseline"/>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Ergebnisse!$H$22</c:f>
              <c:strCache>
                <c:ptCount val="1"/>
                <c:pt idx="0">
                  <c:v>Ergebnis</c:v>
                </c:pt>
              </c:strCache>
            </c:strRef>
          </c:tx>
          <c:spPr>
            <a:solidFill>
              <a:srgbClr val="99CCFF"/>
            </a:solidFill>
            <a:ln w="12700">
              <a:solidFill>
                <a:srgbClr val="000000"/>
              </a:solidFill>
              <a:prstDash val="solid"/>
            </a:ln>
          </c:spPr>
          <c:cat>
            <c:strRef>
              <c:f>Ergebnisse!$O$25:$O$40</c:f>
              <c:strCache>
                <c:ptCount val="16"/>
                <c:pt idx="0">
                  <c:v>1 Richtlinien und Organisation der Informationssicherheit</c:v>
                </c:pt>
                <c:pt idx="1">
                  <c:v>2 Personal</c:v>
                </c:pt>
                <c:pt idx="2">
                  <c:v>3 Physische Sicherheit </c:v>
                </c:pt>
                <c:pt idx="3">
                  <c:v>4 Identitäts- und Zugriffsverwaltung</c:v>
                </c:pt>
                <c:pt idx="4">
                  <c:v>5 IT-Sicherheit/Cybersicherheit</c:v>
                </c:pt>
                <c:pt idx="5">
                  <c:v>6 Lieferantenbeziehungen</c:v>
                </c:pt>
                <c:pt idx="6">
                  <c:v>7 Compliance</c:v>
                </c:pt>
                <c:pt idx="7">
                  <c:v>8 Prototypenschutz (na)</c:v>
                </c:pt>
                <c:pt idx="10">
                  <c:v>1.1 Richtlinien zur Informationssicherheit</c:v>
                </c:pt>
                <c:pt idx="11">
                  <c:v>1.2 Organisation der Informationssicherheit</c:v>
                </c:pt>
                <c:pt idx="12">
                  <c:v>1.3. Asset-Management</c:v>
                </c:pt>
                <c:pt idx="13">
                  <c:v>1.4. Risikomanagement für Informationssicherheit</c:v>
                </c:pt>
                <c:pt idx="14">
                  <c:v>1.5 Assessments</c:v>
                </c:pt>
                <c:pt idx="15">
                  <c:v>1.6 Vorfall- und Krisenmanagement</c:v>
                </c:pt>
              </c:strCache>
            </c:strRef>
          </c:cat>
          <c:val>
            <c:numRef>
              <c:f>Ergebnisse!$N$25:$N$32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Ergebnisse!$G$22</c:f>
              <c:strCache>
                <c:ptCount val="1"/>
                <c:pt idx="0">
                  <c:v>Ziel-Reifegrad</c:v>
                </c:pt>
              </c:strCache>
            </c:strRef>
          </c:tx>
          <c:spPr>
            <a:noFill/>
            <a:ln w="25400">
              <a:solidFill>
                <a:srgbClr val="339966"/>
              </a:solidFill>
              <a:prstDash val="solid"/>
            </a:ln>
          </c:spPr>
          <c:cat>
            <c:strRef>
              <c:f>Ergebnisse!$O$25:$O$40</c:f>
              <c:strCache>
                <c:ptCount val="16"/>
                <c:pt idx="0">
                  <c:v>1 Richtlinien und Organisation der Informationssicherheit</c:v>
                </c:pt>
                <c:pt idx="1">
                  <c:v>2 Personal</c:v>
                </c:pt>
                <c:pt idx="2">
                  <c:v>3 Physische Sicherheit </c:v>
                </c:pt>
                <c:pt idx="3">
                  <c:v>4 Identitäts- und Zugriffsverwaltung</c:v>
                </c:pt>
                <c:pt idx="4">
                  <c:v>5 IT-Sicherheit/Cybersicherheit</c:v>
                </c:pt>
                <c:pt idx="5">
                  <c:v>6 Lieferantenbeziehungen</c:v>
                </c:pt>
                <c:pt idx="6">
                  <c:v>7 Compliance</c:v>
                </c:pt>
                <c:pt idx="7">
                  <c:v>8 Prototypenschutz (na)</c:v>
                </c:pt>
                <c:pt idx="10">
                  <c:v>1.1 Richtlinien zur Informationssicherheit</c:v>
                </c:pt>
                <c:pt idx="11">
                  <c:v>1.2 Organisation der Informationssicherheit</c:v>
                </c:pt>
                <c:pt idx="12">
                  <c:v>1.3. Asset-Management</c:v>
                </c:pt>
                <c:pt idx="13">
                  <c:v>1.4. Risikomanagement für Informationssicherheit</c:v>
                </c:pt>
                <c:pt idx="14">
                  <c:v>1.5 Assessments</c:v>
                </c:pt>
                <c:pt idx="15">
                  <c:v>1.6 Vorfall- und Krisenmanagement</c:v>
                </c:pt>
              </c:strCache>
            </c:strRef>
          </c:cat>
          <c:val>
            <c:numRef>
              <c:f>Ergebnisse!$M$25:$M$32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Ergebnisse!$H$22</c:f>
              <c:strCache>
                <c:ptCount val="1"/>
                <c:pt idx="0">
                  <c:v>Ergebnis</c:v>
                </c:pt>
              </c:strCache>
            </c:strRef>
          </c:tx>
          <c:spPr>
            <a:solidFill>
              <a:srgbClr val="99CCFF"/>
            </a:solidFill>
            <a:ln w="12700">
              <a:solidFill>
                <a:srgbClr val="000000"/>
              </a:solidFill>
              <a:prstDash val="solid"/>
            </a:ln>
          </c:spPr>
          <c:cat>
            <c:strRef>
              <c:f>Ergebnisse!$O$35:$O$54</c:f>
              <c:strCache>
                <c:ptCount val="20"/>
                <c:pt idx="0">
                  <c:v>1.1 Richtlinien zur Informationssicherheit</c:v>
                </c:pt>
                <c:pt idx="1">
                  <c:v>1.2 Organisation der Informationssicherheit</c:v>
                </c:pt>
                <c:pt idx="2">
                  <c:v>1.3. Asset-Management</c:v>
                </c:pt>
                <c:pt idx="3">
                  <c:v>1.4. Risikomanagement für Informationssicherheit</c:v>
                </c:pt>
                <c:pt idx="4">
                  <c:v>1.5 Assessments</c:v>
                </c:pt>
                <c:pt idx="5">
                  <c:v>1.6 Vorfall- und Krisenmanagement</c:v>
                </c:pt>
                <c:pt idx="6">
                  <c:v>2.1 Personal</c:v>
                </c:pt>
                <c:pt idx="7">
                  <c:v>3.1 Physische Sicherheit und Geschäftskontinuität</c:v>
                </c:pt>
                <c:pt idx="8">
                  <c:v>4.1 Identitätsverwaltung</c:v>
                </c:pt>
                <c:pt idx="9">
                  <c:v>4.2 Zugriffsverwaltung</c:v>
                </c:pt>
                <c:pt idx="10">
                  <c:v>5.1 Kryptografie</c:v>
                </c:pt>
                <c:pt idx="11">
                  <c:v>5.2 Operations Security</c:v>
                </c:pt>
                <c:pt idx="12">
                  <c:v>5.3 Systemanschaffung, Anforderungsmanagement und Entwicklung</c:v>
                </c:pt>
                <c:pt idx="13">
                  <c:v>6.1 Lieferantenbeziehungen</c:v>
                </c:pt>
                <c:pt idx="14">
                  <c:v>7.1 Compliance</c:v>
                </c:pt>
                <c:pt idx="15">
                  <c:v>8.1 Prototypenschutz – Physische und umgebungsbezogene Sicherheit (na)</c:v>
                </c:pt>
                <c:pt idx="16">
                  <c:v>8.2 Prototypenschutz – Organisatorische Anforderungen (na)</c:v>
                </c:pt>
                <c:pt idx="17">
                  <c:v>8.3 Prototypenschutz – Umgang mit Fahrzeugen, Komponenten und Bauteilen</c:v>
                </c:pt>
                <c:pt idx="18">
                  <c:v>8.4 Prototypenschutz – Anforderungen für Versuchsfahrzeuge (na)</c:v>
                </c:pt>
                <c:pt idx="19">
                  <c:v>8.5 Prototypenschutz – Anforderungen für Veranstaltungen und Shootings</c:v>
                </c:pt>
              </c:strCache>
            </c:strRef>
          </c:cat>
          <c:val>
            <c:numRef>
              <c:f>Ergebnisse!$N$35:$N$54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Ergebnisse!$G$22</c:f>
              <c:strCache>
                <c:ptCount val="1"/>
                <c:pt idx="0">
                  <c:v>Ziel-Reifegrad</c:v>
                </c:pt>
              </c:strCache>
            </c:strRef>
          </c:tx>
          <c:spPr>
            <a:noFill/>
            <a:ln w="25400">
              <a:solidFill>
                <a:srgbClr val="339966"/>
              </a:solidFill>
              <a:prstDash val="solid"/>
            </a:ln>
          </c:spPr>
          <c:cat>
            <c:strRef>
              <c:f>Ergebnisse!$O$35:$O$54</c:f>
              <c:strCache>
                <c:ptCount val="20"/>
                <c:pt idx="0">
                  <c:v>1.1 Richtlinien zur Informationssicherheit</c:v>
                </c:pt>
                <c:pt idx="1">
                  <c:v>1.2 Organisation der Informationssicherheit</c:v>
                </c:pt>
                <c:pt idx="2">
                  <c:v>1.3. Asset-Management</c:v>
                </c:pt>
                <c:pt idx="3">
                  <c:v>1.4. Risikomanagement für Informationssicherheit</c:v>
                </c:pt>
                <c:pt idx="4">
                  <c:v>1.5 Assessments</c:v>
                </c:pt>
                <c:pt idx="5">
                  <c:v>1.6 Vorfall- und Krisenmanagement</c:v>
                </c:pt>
                <c:pt idx="6">
                  <c:v>2.1 Personal</c:v>
                </c:pt>
                <c:pt idx="7">
                  <c:v>3.1 Physische Sicherheit und Geschäftskontinuität</c:v>
                </c:pt>
                <c:pt idx="8">
                  <c:v>4.1 Identitätsverwaltung</c:v>
                </c:pt>
                <c:pt idx="9">
                  <c:v>4.2 Zugriffsverwaltung</c:v>
                </c:pt>
                <c:pt idx="10">
                  <c:v>5.1 Kryptografie</c:v>
                </c:pt>
                <c:pt idx="11">
                  <c:v>5.2 Operations Security</c:v>
                </c:pt>
                <c:pt idx="12">
                  <c:v>5.3 Systemanschaffung, Anforderungsmanagement und Entwicklung</c:v>
                </c:pt>
                <c:pt idx="13">
                  <c:v>6.1 Lieferantenbeziehungen</c:v>
                </c:pt>
                <c:pt idx="14">
                  <c:v>7.1 Compliance</c:v>
                </c:pt>
                <c:pt idx="15">
                  <c:v>8.1 Prototypenschutz – Physische und umgebungsbezogene Sicherheit (na)</c:v>
                </c:pt>
                <c:pt idx="16">
                  <c:v>8.2 Prototypenschutz – Organisatorische Anforderungen (na)</c:v>
                </c:pt>
                <c:pt idx="17">
                  <c:v>8.3 Prototypenschutz – Umgang mit Fahrzeugen, Komponenten und Bauteilen</c:v>
                </c:pt>
                <c:pt idx="18">
                  <c:v>8.4 Prototypenschutz – Anforderungen für Versuchsfahrzeuge (na)</c:v>
                </c:pt>
                <c:pt idx="19">
                  <c:v>8.5 Prototypenschutz – Anforderungen für Veranstaltungen und Shootings</c:v>
                </c:pt>
              </c:strCache>
            </c:strRef>
          </c:cat>
          <c:val>
            <c:numRef>
              <c:f>Ergebnisse!$M$35:$M$54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ti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6983737</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30507</xdr:colOff>
      <xdr:row>10</xdr:row>
      <xdr:rowOff>57746</xdr:rowOff>
    </xdr:from>
    <xdr:to>
      <xdr:col>1</xdr:col>
      <xdr:colOff>2337843</xdr:colOff>
      <xdr:row>14</xdr:row>
      <xdr:rowOff>44290</xdr:rowOff>
    </xdr:to>
    <xdr:pic>
      <xdr:nvPicPr>
        <xdr:cNvPr id="4" name="Grafik 3">
          <a:extLst>
            <a:ext uri="{FF2B5EF4-FFF2-40B4-BE49-F238E27FC236}">
              <a16:creationId xmlns:a16="http://schemas.microsoft.com/office/drawing/2014/main" id="{D36C6969-DD02-42DE-8F5E-3DFFCD2E35CA}"/>
            </a:ext>
          </a:extLst>
        </xdr:cNvPr>
        <xdr:cNvPicPr>
          <a:picLocks noChangeAspect="1"/>
        </xdr:cNvPicPr>
      </xdr:nvPicPr>
      <xdr:blipFill>
        <a:blip xmlns:r="http://schemas.openxmlformats.org/officeDocument/2006/relationships" r:embed="rId3"/>
        <a:stretch/>
      </xdr:blipFill>
      <xdr:spPr>
        <a:xfrm>
          <a:off x="137373" y="4118648"/>
          <a:ext cx="2307336" cy="637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4940622</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486172</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638571</xdr:colOff>
      <xdr:row>0</xdr:row>
      <xdr:rowOff>676671</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3836262</xdr:colOff>
      <xdr:row>3</xdr:row>
      <xdr:rowOff>26262</xdr:rowOff>
    </xdr:to>
    <xdr:pic>
      <xdr:nvPicPr>
        <xdr:cNvPr id="4" name="Picture 3">
          <a:extLst>
            <a:ext uri="{FF2B5EF4-FFF2-40B4-BE49-F238E27FC236}">
              <a16:creationId xmlns:a16="http://schemas.microsoft.com/office/drawing/2014/main" id="{FC621B0B-F4A9-4150-E65A-E16E94F46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2072640"/>
          <a:ext cx="3837214" cy="134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le68" displayName="Tabelle68" ref="B2:H23" totalsRowShown="0" headerRowDxfId="324" dataDxfId="323">
  <autoFilter ref="B2:H23" xr:uid="{00000000-0009-0000-0100-000007000000}"/>
  <tableColumns count="7">
    <tableColumn id="1" xr3:uid="{00000000-0010-0000-0000-000001000000}" name=" " dataDxfId="322"/>
    <tableColumn id="2" xr3:uid="{00000000-0010-0000-0000-000002000000}" name="Reifegrad 0" dataDxfId="321"/>
    <tableColumn id="3" xr3:uid="{00000000-0010-0000-0000-000003000000}" name="Reifegrad 1" dataDxfId="320"/>
    <tableColumn id="4" xr3:uid="{00000000-0010-0000-0000-000004000000}" name="Reifegrad 2" dataDxfId="319"/>
    <tableColumn id="5" xr3:uid="{00000000-0010-0000-0000-000005000000}" name="Reifegrad 3" dataDxfId="318"/>
    <tableColumn id="6" xr3:uid="{00000000-0010-0000-0000-000006000000}" name="Reifegrad 4" dataDxfId="317"/>
    <tableColumn id="7" xr3:uid="{00000000-0010-0000-0000-000007000000}" name="Reifegrad 5" dataDxfId="3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6" displayName="Tabelle6" ref="B27:E57" totalsRowShown="0" headerRowDxfId="315" dataDxfId="314">
  <autoFilter ref="B27:E57" xr:uid="{00000000-0009-0000-0100-000001000000}"/>
  <sortState xmlns:xlrd2="http://schemas.microsoft.com/office/spreadsheetml/2017/richdata2" ref="B28:E57">
    <sortCondition ref="B27:B57"/>
  </sortState>
  <tableColumns count="4">
    <tableColumn id="1" xr3:uid="{00000000-0010-0000-0100-000001000000}" name="Begriff" dataDxfId="313"/>
    <tableColumn id="2" xr3:uid="{00000000-0010-0000-0100-000002000000}" name=" " dataDxfId="312"/>
    <tableColumn id="3" xr3:uid="{00000000-0010-0000-0100-000003000000}" name="Erläuterung" dataDxfId="311"/>
    <tableColumn id="4" xr3:uid="{00000000-0010-0000-0100-000004000000}" name="Beispiele" dataDxfId="3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e9" displayName="Tabelle9" ref="B16:E24" totalsRowShown="0" headerRowDxfId="309" dataDxfId="308">
  <autoFilter ref="B16:E24" xr:uid="{00000000-0009-0000-0100-000005000000}"/>
  <tableColumns count="4">
    <tableColumn id="1" xr3:uid="{00000000-0010-0000-0200-000001000000}" name="Begriff" dataDxfId="307"/>
    <tableColumn id="2" xr3:uid="{00000000-0010-0000-0200-000002000000}" name=" " dataDxfId="306"/>
    <tableColumn id="3" xr3:uid="{00000000-0010-0000-0200-000003000000}" name="Erläuterung" dataDxfId="305"/>
    <tableColumn id="4" xr3:uid="{00000000-0010-0000-0200-000004000000}" name="Beispiele" dataDxfId="30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SMS_Checkliste" displayName="ISMS_Checkliste" ref="A2:AB66" totalsRowShown="0" headerRowDxfId="303" dataDxfId="302">
  <autoFilter ref="A2:AB66" xr:uid="{00000000-0009-0000-0100-000002000000}"/>
  <sortState xmlns:xlrd2="http://schemas.microsoft.com/office/spreadsheetml/2017/richdata2" ref="A3:AB66">
    <sortCondition ref="C2:C66"/>
  </sortState>
  <tableColumns count="28">
    <tableColumn id="5" xr3:uid="{00000000-0010-0000-0300-000005000000}" name="Row_Format" dataDxfId="301">
      <calculatedColumnFormula>IF(AND($B3&lt;&gt;"",$C$3="1",NOT(ISBLANK($C3))),"header",IF(AND($B3&lt;&gt;"",$C$3&lt;&gt;"1",NOT(ISBLANK($C3))),"blank",IF(AND($B3&lt;&gt;"",#REF!="01",NOT(ISBLANK(#REF!))),"header",IF(AND($B3&lt;&gt;"",#REF!&lt;&gt;"01",NOT(ISBLANK(#REF!))),"blank",IF(AND($B3&lt;&gt;"",#REF!&lt;&gt;"01",NOT(ISBLANK(#REF!))),"blank",IF(AND($C$3="1",ISBLANK($C3),ISBLANK($B3)),"blank","control"))))))</calculatedColumnFormula>
    </tableColumn>
    <tableColumn id="6" xr3:uid="{00000000-0010-0000-0300-000006000000}" name="Is_Title?" dataDxfId="300"/>
    <tableColumn id="9" xr3:uid="{00000000-0010-0000-0300-000009000000}" name="Kontrollnummer" dataDxfId="299"/>
    <tableColumn id="8" xr3:uid="{00000000-0010-0000-0300-000008000000}" name="Reifegrad" dataDxfId="298"/>
    <tableColumn id="28" xr3:uid="{00000000-0010-0000-0300-00001C000000}" name="Beschreibung der Umsetzung" dataDxfId="297"/>
    <tableColumn id="2" xr3:uid="{00000000-0010-0000-0300-000002000000}" name="Referenz Dokumentation" dataDxfId="296"/>
    <tableColumn id="1" xr3:uid="{00000000-0010-0000-0300-000001000000}" name="Feststellungen / Auditergebnis" dataDxfId="295"/>
    <tableColumn id="10" xr3:uid="{00000000-0010-0000-0300-00000A000000}" name="Kontrollfrage" dataDxfId="294"/>
    <tableColumn id="14" xr3:uid="{00000000-0010-0000-0300-00000E000000}" name="Ziel" dataDxfId="293"/>
    <tableColumn id="30" xr3:uid="{00000000-0010-0000-0300-00001E000000}" name="Anforderungen _x000a_(muss)" dataDxfId="292"/>
    <tableColumn id="11" xr3:uid="{00000000-0010-0000-0300-00000B000000}" name="Anforderungen _x000a_(sollte)" dataDxfId="291"/>
    <tableColumn id="31" xr3:uid="{00000000-0010-0000-0300-00001F000000}" name="Zusatzanforderungen_x000a_bei hohem Schutzbedarf" dataDxfId="290"/>
    <tableColumn id="32" xr3:uid="{00000000-0010-0000-0300-000020000000}" name="Zusatzanforderungen_x000a_bei sehr hohem Schutzbedarf" dataDxfId="289"/>
    <tableColumn id="4" xr3:uid="{CADD8F51-F82D-4665-B276-CD6A0754390A}" name="Zusätzliche Anforderungen für das vereinfachte Gruppen Assessment (SGA, en: Simplified Group Assessments)" dataDxfId="288"/>
    <tableColumn id="13" xr3:uid="{00000000-0010-0000-0300-00000D000000}" name="Üblicher Verantwortlicher für die Prozessimplementierung" dataDxfId="287"/>
    <tableColumn id="3" xr3:uid="{00000000-0010-0000-0300-000003000000}" name="Verweisung auf andere Normen" dataDxfId="286"/>
    <tableColumn id="29" xr3:uid="{EBB5DC99-932B-498C-BDC9-1CA616E8F436}" name="Verweisung auf Implementierungsanleitung" dataDxfId="285"/>
    <tableColumn id="16" xr3:uid="{00000000-0010-0000-0300-000010000000}" name="Maßnahmen/Empfehlungen" dataDxfId="284"/>
    <tableColumn id="17" xr3:uid="{00000000-0010-0000-0300-000011000000}" name="Datum der Prüfung" dataDxfId="283"/>
    <tableColumn id="18" xr3:uid="{00000000-0010-0000-0300-000012000000}" name="Datum des Abschlusses" dataDxfId="282"/>
    <tableColumn id="19" xr3:uid="{00000000-0010-0000-0300-000013000000}" name="Verantwortliche Abteilung" dataDxfId="281"/>
    <tableColumn id="20" xr3:uid="{00000000-0010-0000-0300-000014000000}" name="Kontakt" dataDxfId="280"/>
    <tableColumn id="21" xr3:uid="{00000000-0010-0000-0300-000015000000}" name="Weitere Informationen" dataDxfId="279"/>
    <tableColumn id="22" xr3:uid="{00000000-0010-0000-0300-000016000000}" name="Hilfestellung:_x000a_Beispiele „Normaler Schutzbedarf“" dataDxfId="278"/>
    <tableColumn id="23" xr3:uid="{00000000-0010-0000-0300-000017000000}" name="Hilfestellung:_x000a_Beispiele „Hoher Schutzbedarf“" dataDxfId="277"/>
    <tableColumn id="25" xr3:uid="{00000000-0010-0000-0300-000019000000}" name="Hilfestellung:_x000a_Beispiele „Sehr hoher Schutzbedarf“" dataDxfId="276"/>
    <tableColumn id="26" xr3:uid="{00000000-0010-0000-0300-00001A000000}" name="Mögliche Fragestellungen (Beispiele, nicht verbindlich)" dataDxfId="275"/>
    <tableColumn id="27" xr3:uid="{00000000-0010-0000-0300-00001B000000}" name="Mögliche Nachweise (nicht verbindlich)" dataDxfId="27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ISMS_Checkliste4" displayName="ISMS_Checkliste4" ref="A2:Z30" totalsRowShown="0" headerRowDxfId="273" dataDxfId="272">
  <autoFilter ref="A2:Z30" xr:uid="{00000000-0009-0000-0100-000003000000}"/>
  <sortState xmlns:xlrd2="http://schemas.microsoft.com/office/spreadsheetml/2017/richdata2" ref="A3:Z30">
    <sortCondition ref="C2:C30"/>
  </sortState>
  <tableColumns count="26">
    <tableColumn id="5" xr3:uid="{00000000-0010-0000-0400-000005000000}" name="Row_Format" dataDxfId="271">
      <calculatedColumnFormula>IF(AND($B3="x",$C$3="1",NOT(ISBLANK($C3))),"header",IF(AND($B3="x",$C$3&lt;&gt;"1",NOT(ISBLANK($C3))),"blank",IF(AND($B3="x",#REF!="01",NOT(ISBLANK(#REF!))),"header",IF(AND($B3="x",#REF!&lt;&gt;"01",NOT(ISBLANK(#REF!))),"blank",IF(AND($B3="x",#REF!&lt;&gt;"01",NOT(ISBLANK(#REF!))),"blank",IF(AND($C$3="1",ISBLANK($C3),ISBLANK($B3)),"blank","control"))))))</calculatedColumnFormula>
    </tableColumn>
    <tableColumn id="6" xr3:uid="{00000000-0010-0000-0400-000006000000}" name="Is_Title?" dataDxfId="270"/>
    <tableColumn id="9" xr3:uid="{00000000-0010-0000-0400-000009000000}" name="Kontrollnummer" dataDxfId="269"/>
    <tableColumn id="8" xr3:uid="{00000000-0010-0000-0400-000008000000}" name="Reifegrad" dataDxfId="268"/>
    <tableColumn id="28" xr3:uid="{00000000-0010-0000-0400-00001C000000}" name="Beschreibung der Umsetzung" dataDxfId="267"/>
    <tableColumn id="2" xr3:uid="{00000000-0010-0000-0400-000002000000}" name="Referenz Dokumentation" dataDxfId="266"/>
    <tableColumn id="1" xr3:uid="{00000000-0010-0000-0400-000001000000}" name="Feststellungen / Auditergebnis" dataDxfId="265"/>
    <tableColumn id="10" xr3:uid="{00000000-0010-0000-0400-00000A000000}" name="Kontrollfrage" dataDxfId="264"/>
    <tableColumn id="14" xr3:uid="{00000000-0010-0000-0400-00000E000000}" name="Ziel" dataDxfId="263"/>
    <tableColumn id="30" xr3:uid="{00000000-0010-0000-0400-00001E000000}" name="Anforderungen _x000a_(muss)" dataDxfId="262"/>
    <tableColumn id="11" xr3:uid="{00000000-0010-0000-0400-00000B000000}" name="Anforderungen _x000a_(sollte)" dataDxfId="261"/>
    <tableColumn id="31" xr3:uid="{00000000-0010-0000-0400-00001F000000}" name="Zusätzliche Anforderungen_x000a_bei als schutzbedürftig klassifizierten Fahrzeugen" dataDxfId="260"/>
    <tableColumn id="13" xr3:uid="{00000000-0010-0000-0400-00000D000000}" name="Üblicher Verantwortlicher für die Prozessimplementierung " dataDxfId="259"/>
    <tableColumn id="4" xr3:uid="{00000000-0010-0000-0400-000004000000}" name="Verweisung auf andere Normen" dataDxfId="258"/>
    <tableColumn id="16" xr3:uid="{00000000-0010-0000-0400-000010000000}" name="Maßnahmen/Empfehlungen" dataDxfId="257"/>
    <tableColumn id="17" xr3:uid="{00000000-0010-0000-0400-000011000000}" name="Date of assessment" dataDxfId="256"/>
    <tableColumn id="18" xr3:uid="{00000000-0010-0000-0400-000012000000}" name="Date of completion" dataDxfId="255"/>
    <tableColumn id="19" xr3:uid="{00000000-0010-0000-0400-000013000000}" name="Responsible department" dataDxfId="254"/>
    <tableColumn id="20" xr3:uid="{00000000-0010-0000-0400-000014000000}" name="Contact" dataDxfId="253"/>
    <tableColumn id="21" xr3:uid="{00000000-0010-0000-0400-000015000000}" name="Weitere Informationen" dataDxfId="252"/>
    <tableColumn id="22" xr3:uid="{00000000-0010-0000-0400-000016000000}" name="Hilfestellung:_x000a_Beispiele „Normaler Schutzbedarf“" dataDxfId="251"/>
    <tableColumn id="23" xr3:uid="{00000000-0010-0000-0400-000017000000}" name="Hilfestellung:_x000a_Beispiele „Hoher Schutzbedarf“" dataDxfId="250"/>
    <tableColumn id="24" xr3:uid="{00000000-0010-0000-0400-000018000000}" name="Hilfestellung:_x000a_Beispiele „Sehr hoher Schutzbedarf“" dataDxfId="249"/>
    <tableColumn id="25" xr3:uid="{00000000-0010-0000-0400-000019000000}" name="Mögliche Fragestellungen (Beispiele, nicht verbindlich)" dataDxfId="248"/>
    <tableColumn id="26" xr3:uid="{00000000-0010-0000-0400-00001A000000}" name="Mögliche Nachweise (nicht verbindlich)" dataDxfId="247"/>
    <tableColumn id="27" xr3:uid="{00000000-0010-0000-0400-00001B000000}" name="Spalte4" dataDxfId="24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582D05-640A-4260-8035-AF46FDEA7304}" name="ISMS_Checkliste3" displayName="ISMS_Checkliste3" ref="A2:W24" totalsRowShown="0" headerRowDxfId="245" dataDxfId="244">
  <autoFilter ref="A2:W24" xr:uid="{A3E29917-96FD-4DA0-86AF-6D4C40A78D4B}"/>
  <sortState xmlns:xlrd2="http://schemas.microsoft.com/office/spreadsheetml/2017/richdata2" ref="A3:W23">
    <sortCondition ref="C2:C23"/>
  </sortState>
  <tableColumns count="23">
    <tableColumn id="5" xr3:uid="{4E6B94F6-5A37-499F-AB81-EB975701BDDB}" name="Row_Format" dataDxfId="243">
      <calculatedColumnFormula>IF(AND($B3&lt;&gt;"",$C$3="1",NOT(ISBLANK($C3))),"header",IF(AND($B3&lt;&gt;"",$C$3&lt;&gt;"1",NOT(ISBLANK($C3))),"broke",IF(AND($B3&lt;&gt;"",#REF!="01",NOT(ISBLANK(#REF!))),"header",IF(AND($B3&lt;&gt;"",#REF!&lt;&gt;"01",NOT(ISBLANK(#REF!))),"broke",IF(AND($B3&lt;&gt;"",#REF!&lt;&gt;"01",NOT(ISBLANK(#REF!))),"broke",IF(AND($C$3="1",ISBLANK($C3),ISBLANK($B3)),"broke","Control"))))))</calculatedColumnFormula>
    </tableColumn>
    <tableColumn id="6" xr3:uid="{F8B98606-DA2C-4265-BB69-49772C814F78}" name="Is_Title?" dataDxfId="242"/>
    <tableColumn id="9" xr3:uid="{FAACECCB-6AFD-4E8B-9AA4-A0973054F7AA}" name="Kontrollnummer" dataDxfId="241"/>
    <tableColumn id="8" xr3:uid="{9D9AE427-94E8-4F75-969C-9BD91FAFB091}" name="Bewertung" dataDxfId="240"/>
    <tableColumn id="28" xr3:uid="{C6FB4D25-F647-48AE-90BC-45FC4A2B7CB3}" name="Description of implementation" dataDxfId="239"/>
    <tableColumn id="2" xr3:uid="{98BE86F1-4352-492C-A0A6-5F8304BAEC65}" name="Reference Documentation" dataDxfId="238"/>
    <tableColumn id="1" xr3:uid="{3AD0F2FC-4503-4A3C-80BB-C7EADED0340C}" name="Findings/test result" dataDxfId="237"/>
    <tableColumn id="10" xr3:uid="{86F51B85-6D24-463B-A2F2-BBCA29711584}" name="Kontrollfrage" dataDxfId="236"/>
    <tableColumn id="14" xr3:uid="{C24E1292-AAFC-4E39-A226-DFD3597CFDD1}" name="Ziel" dataDxfId="235"/>
    <tableColumn id="30" xr3:uid="{A622686B-91B0-45DC-98F3-CABB1B16354B}" name="Anforderungen_x000a_(muss)" dataDxfId="234"/>
    <tableColumn id="13" xr3:uid="{C534F0D5-DE93-4D2D-87B7-E2669ED96C80}" name="Üblicher Verantwortlicher für die Prozessimplementierung " dataDxfId="233"/>
    <tableColumn id="3" xr3:uid="{593CF527-E2CE-46E8-9135-8FCA2A5B5032}" name="Verweisung auf andere Normen" dataDxfId="232"/>
    <tableColumn id="16" xr3:uid="{2D4EC799-91D6-4AAE-BF47-89AA02A39E5C}" name="Maßnahmen/Empfehlungen" dataDxfId="231"/>
    <tableColumn id="17" xr3:uid="{0F1F3899-034B-4E1E-9B13-0F31DA9F6E0A}" name="Date of assessment" dataDxfId="230"/>
    <tableColumn id="18" xr3:uid="{46185C28-76E1-4317-A402-1F46CEDDD776}" name="Date of completion" dataDxfId="229"/>
    <tableColumn id="19" xr3:uid="{403D7ADC-913B-4390-A247-A06EB45C3D79}" name="Responsible department" dataDxfId="228"/>
    <tableColumn id="20" xr3:uid="{1648F56B-742C-4828-A304-ABE09A7ABEDA}" name="Contact" dataDxfId="227"/>
    <tableColumn id="21" xr3:uid="{675421D1-7322-4903-8572-39A731C3F436}" name="Weitere Informationen" dataDxfId="226"/>
    <tableColumn id="22" xr3:uid="{787EC722-4C19-43CD-8615-60FC32BA628D}" name="Hilfestellung:_x000a_Beispiele „Normaler Schutzbedarf“" dataDxfId="225"/>
    <tableColumn id="23" xr3:uid="{4D08930B-DB9F-4E7A-8110-169DCE8B628D}" name="Hilfestellung:_x000a_Beispiele „Hoher Schutzbedarf“" dataDxfId="224"/>
    <tableColumn id="25" xr3:uid="{38DC258A-752D-41CE-93A2-9DFA08B1874A}" name="Hilfestellung:_x000a_Beispiele „sehr hoher Schutzbedarf“" dataDxfId="223"/>
    <tableColumn id="26" xr3:uid="{FB734419-0A52-4951-A556-6FD764F76276}" name="Mögliche Fragestellungen (Beispiele, nicht verbindlich)" dataDxfId="222"/>
    <tableColumn id="27" xr3:uid="{46689C84-906B-4AFA-A849-EC5A671B958F}" name="Mögliche Nachweise (nicht verbindlich)" dataDxfId="2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14999847407452621"/>
  </sheetPr>
  <dimension ref="A1:C76"/>
  <sheetViews>
    <sheetView tabSelected="1" zoomScale="145" zoomScaleNormal="145" workbookViewId="0"/>
  </sheetViews>
  <sheetFormatPr baseColWidth="10" defaultColWidth="9.1640625" defaultRowHeight="14"/>
  <cols>
    <col min="1" max="1" width="1.5" style="161" customWidth="1"/>
    <col min="2" max="2" width="110.5" style="183" customWidth="1"/>
    <col min="3" max="3" width="1.5" style="161" customWidth="1"/>
    <col min="4" max="16384" width="9.1640625" style="43"/>
  </cols>
  <sheetData>
    <row r="1" spans="1:3" s="182" customFormat="1" ht="59.25" customHeight="1">
      <c r="A1" s="180"/>
      <c r="B1" s="181" t="s">
        <v>0</v>
      </c>
      <c r="C1" s="180"/>
    </row>
    <row r="2" spans="1:3">
      <c r="A2" s="180"/>
      <c r="C2" s="180"/>
    </row>
    <row r="3" spans="1:3" ht="62">
      <c r="A3" s="180"/>
      <c r="B3" s="362" t="s">
        <v>1365</v>
      </c>
      <c r="C3" s="180"/>
    </row>
    <row r="5" spans="1:3" ht="30">
      <c r="B5" s="143" t="s">
        <v>1</v>
      </c>
    </row>
    <row r="6" spans="1:3" ht="6.75" customHeight="1"/>
    <row r="7" spans="1:3" ht="75" customHeight="1">
      <c r="B7" s="143" t="s">
        <v>2</v>
      </c>
    </row>
    <row r="8" spans="1:3" ht="37.5" customHeight="1">
      <c r="B8" s="143" t="s">
        <v>3</v>
      </c>
    </row>
    <row r="9" spans="1:3">
      <c r="B9" s="143"/>
    </row>
    <row r="10" spans="1:3" ht="15">
      <c r="B10" s="143" t="s">
        <v>4</v>
      </c>
    </row>
    <row r="11" spans="1:3">
      <c r="B11" s="143"/>
    </row>
    <row r="12" spans="1:3">
      <c r="B12" s="184"/>
    </row>
    <row r="17" spans="1:3">
      <c r="B17" s="185"/>
    </row>
    <row r="19" spans="1:3">
      <c r="A19" s="168"/>
      <c r="C19" s="168"/>
    </row>
    <row r="25" spans="1:3">
      <c r="A25" s="168"/>
      <c r="C25" s="168"/>
    </row>
    <row r="39" spans="1:3">
      <c r="A39" s="168"/>
      <c r="C39" s="168"/>
    </row>
    <row r="66" spans="1:3">
      <c r="A66" s="170"/>
      <c r="C66" s="170"/>
    </row>
    <row r="76" spans="1:3">
      <c r="A76" s="170"/>
      <c r="C76" s="170"/>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0" tint="-0.14999847407452621"/>
  </sheetPr>
  <dimension ref="B1:D92"/>
  <sheetViews>
    <sheetView workbookViewId="0"/>
  </sheetViews>
  <sheetFormatPr baseColWidth="10" defaultColWidth="11.5" defaultRowHeight="15"/>
  <cols>
    <col min="1" max="1" width="2" customWidth="1"/>
    <col min="2" max="2" width="95.1640625" customWidth="1"/>
    <col min="4" max="4" width="31.1640625" customWidth="1"/>
  </cols>
  <sheetData>
    <row r="1" spans="2:4" ht="57" customHeight="1">
      <c r="B1" s="365" t="s">
        <v>1159</v>
      </c>
      <c r="C1" s="365"/>
      <c r="D1" s="394"/>
    </row>
    <row r="2" spans="2:4" ht="150">
      <c r="B2" s="136" t="s">
        <v>1160</v>
      </c>
      <c r="C2" s="154"/>
      <c r="D2" s="55"/>
    </row>
    <row r="3" spans="2:4" ht="104.25" customHeight="1"/>
    <row r="5" spans="2:4" ht="45">
      <c r="B5" s="1" t="s">
        <v>1161</v>
      </c>
    </row>
    <row r="6" spans="2:4">
      <c r="B6" s="1"/>
    </row>
    <row r="7" spans="2:4">
      <c r="B7" s="67" t="s">
        <v>1162</v>
      </c>
    </row>
    <row r="8" spans="2:4">
      <c r="B8" s="278" t="s">
        <v>1163</v>
      </c>
    </row>
    <row r="9" spans="2:4">
      <c r="B9" s="278" t="s">
        <v>1164</v>
      </c>
    </row>
    <row r="10" spans="2:4">
      <c r="B10" s="278" t="s">
        <v>1165</v>
      </c>
    </row>
    <row r="11" spans="2:4">
      <c r="B11" s="67" t="s">
        <v>1166</v>
      </c>
    </row>
    <row r="12" spans="2:4" ht="45">
      <c r="B12" s="278" t="s">
        <v>1167</v>
      </c>
    </row>
    <row r="13" spans="2:4" ht="45">
      <c r="B13" s="278" t="s">
        <v>1168</v>
      </c>
    </row>
    <row r="14" spans="2:4" ht="30">
      <c r="B14" s="278" t="s">
        <v>1169</v>
      </c>
    </row>
    <row r="15" spans="2:4">
      <c r="B15" s="68"/>
    </row>
    <row r="16" spans="2:4">
      <c r="B16" s="1"/>
    </row>
    <row r="17" spans="2:2">
      <c r="B17" s="1"/>
    </row>
    <row r="18" spans="2:2">
      <c r="B18" s="67" t="s">
        <v>1170</v>
      </c>
    </row>
    <row r="19" spans="2:2" ht="75">
      <c r="B19" s="68" t="s">
        <v>1171</v>
      </c>
    </row>
    <row r="20" spans="2:2">
      <c r="B20" s="67" t="s">
        <v>1172</v>
      </c>
    </row>
    <row r="21" spans="2:2" ht="75">
      <c r="B21" s="68" t="s">
        <v>1173</v>
      </c>
    </row>
    <row r="22" spans="2:2" ht="60">
      <c r="B22" s="68" t="s">
        <v>1174</v>
      </c>
    </row>
    <row r="23" spans="2:2" ht="45">
      <c r="B23" s="68" t="s">
        <v>1175</v>
      </c>
    </row>
    <row r="24" spans="2:2" ht="30">
      <c r="B24" s="68" t="s">
        <v>1176</v>
      </c>
    </row>
    <row r="25" spans="2:2" ht="30">
      <c r="B25" s="68" t="s">
        <v>1177</v>
      </c>
    </row>
    <row r="26" spans="2:2" ht="45">
      <c r="B26" s="68" t="s">
        <v>1178</v>
      </c>
    </row>
    <row r="27" spans="2:2" ht="30">
      <c r="B27" s="68" t="s">
        <v>1179</v>
      </c>
    </row>
    <row r="28" spans="2:2" ht="60">
      <c r="B28" s="68" t="s">
        <v>1180</v>
      </c>
    </row>
    <row r="29" spans="2:2" ht="45">
      <c r="B29" s="68" t="s">
        <v>1181</v>
      </c>
    </row>
    <row r="30" spans="2:2" ht="30">
      <c r="B30" s="68" t="s">
        <v>1182</v>
      </c>
    </row>
    <row r="31" spans="2:2">
      <c r="B31" s="67" t="s">
        <v>1183</v>
      </c>
    </row>
    <row r="32" spans="2:2">
      <c r="B32" s="68" t="s">
        <v>1184</v>
      </c>
    </row>
    <row r="33" spans="2:2" ht="30">
      <c r="B33" s="68" t="s">
        <v>1185</v>
      </c>
    </row>
    <row r="34" spans="2:2">
      <c r="B34" s="68" t="s">
        <v>1186</v>
      </c>
    </row>
    <row r="35" spans="2:2">
      <c r="B35" s="68" t="s">
        <v>1187</v>
      </c>
    </row>
    <row r="36" spans="2:2" ht="30">
      <c r="B36" s="68" t="s">
        <v>1188</v>
      </c>
    </row>
    <row r="37" spans="2:2">
      <c r="B37" s="68" t="s">
        <v>1189</v>
      </c>
    </row>
    <row r="38" spans="2:2" ht="90">
      <c r="B38" s="68" t="s">
        <v>1190</v>
      </c>
    </row>
    <row r="39" spans="2:2">
      <c r="B39" s="68" t="s">
        <v>1191</v>
      </c>
    </row>
    <row r="40" spans="2:2" ht="30">
      <c r="B40" s="68" t="s">
        <v>1192</v>
      </c>
    </row>
    <row r="41" spans="2:2" ht="45">
      <c r="B41" s="68" t="s">
        <v>1193</v>
      </c>
    </row>
    <row r="42" spans="2:2" ht="45">
      <c r="B42" s="68" t="s">
        <v>1194</v>
      </c>
    </row>
    <row r="43" spans="2:2">
      <c r="B43" s="68" t="s">
        <v>1195</v>
      </c>
    </row>
    <row r="44" spans="2:2" ht="60">
      <c r="B44" s="68" t="s">
        <v>1196</v>
      </c>
    </row>
    <row r="45" spans="2:2">
      <c r="B45" s="68" t="s">
        <v>1197</v>
      </c>
    </row>
    <row r="46" spans="2:2" ht="45">
      <c r="B46" s="68" t="s">
        <v>1198</v>
      </c>
    </row>
    <row r="47" spans="2:2">
      <c r="B47" s="67" t="s">
        <v>1199</v>
      </c>
    </row>
    <row r="48" spans="2:2">
      <c r="B48" s="68" t="s">
        <v>1200</v>
      </c>
    </row>
    <row r="49" spans="2:2">
      <c r="B49" s="68" t="s">
        <v>1201</v>
      </c>
    </row>
    <row r="50" spans="2:2">
      <c r="B50" s="68" t="s">
        <v>1202</v>
      </c>
    </row>
    <row r="51" spans="2:2">
      <c r="B51" s="68" t="s">
        <v>1203</v>
      </c>
    </row>
    <row r="52" spans="2:2" ht="30">
      <c r="B52" s="68" t="s">
        <v>1204</v>
      </c>
    </row>
    <row r="53" spans="2:2">
      <c r="B53" s="68" t="s">
        <v>1205</v>
      </c>
    </row>
    <row r="54" spans="2:2">
      <c r="B54" s="68" t="s">
        <v>1206</v>
      </c>
    </row>
    <row r="55" spans="2:2">
      <c r="B55" s="68" t="s">
        <v>1207</v>
      </c>
    </row>
    <row r="56" spans="2:2">
      <c r="B56" s="68" t="s">
        <v>1208</v>
      </c>
    </row>
    <row r="57" spans="2:2">
      <c r="B57" s="68" t="s">
        <v>1209</v>
      </c>
    </row>
    <row r="58" spans="2:2" ht="30">
      <c r="B58" s="68" t="s">
        <v>1210</v>
      </c>
    </row>
    <row r="59" spans="2:2">
      <c r="B59" s="68" t="s">
        <v>1211</v>
      </c>
    </row>
    <row r="60" spans="2:2" ht="45">
      <c r="B60" s="68" t="s">
        <v>1212</v>
      </c>
    </row>
    <row r="61" spans="2:2" ht="30">
      <c r="B61" s="68" t="s">
        <v>1213</v>
      </c>
    </row>
    <row r="62" spans="2:2">
      <c r="B62" s="67" t="s">
        <v>1214</v>
      </c>
    </row>
    <row r="63" spans="2:2" ht="30">
      <c r="B63" s="68" t="s">
        <v>1215</v>
      </c>
    </row>
    <row r="64" spans="2:2" ht="30">
      <c r="B64" s="68" t="s">
        <v>1216</v>
      </c>
    </row>
    <row r="65" spans="2:2" ht="45">
      <c r="B65" s="68" t="s">
        <v>1217</v>
      </c>
    </row>
    <row r="66" spans="2:2" ht="30">
      <c r="B66" s="68" t="s">
        <v>1218</v>
      </c>
    </row>
    <row r="67" spans="2:2" ht="30">
      <c r="B67" s="68" t="s">
        <v>1219</v>
      </c>
    </row>
    <row r="68" spans="2:2">
      <c r="B68" s="67" t="s">
        <v>1220</v>
      </c>
    </row>
    <row r="69" spans="2:2" ht="105">
      <c r="B69" s="67" t="s">
        <v>1221</v>
      </c>
    </row>
    <row r="70" spans="2:2" ht="90">
      <c r="B70" s="67" t="s">
        <v>1222</v>
      </c>
    </row>
    <row r="71" spans="2:2" ht="30">
      <c r="B71" s="68" t="s">
        <v>1223</v>
      </c>
    </row>
    <row r="72" spans="2:2">
      <c r="B72" s="67" t="s">
        <v>1224</v>
      </c>
    </row>
    <row r="73" spans="2:2" ht="45">
      <c r="B73" s="68" t="s">
        <v>1225</v>
      </c>
    </row>
    <row r="74" spans="2:2">
      <c r="B74" s="68" t="s">
        <v>1226</v>
      </c>
    </row>
    <row r="75" spans="2:2" ht="30">
      <c r="B75" s="68" t="s">
        <v>1227</v>
      </c>
    </row>
    <row r="76" spans="2:2">
      <c r="B76" s="68" t="s">
        <v>1228</v>
      </c>
    </row>
    <row r="77" spans="2:2" ht="30">
      <c r="B77" s="68" t="s">
        <v>1229</v>
      </c>
    </row>
    <row r="78" spans="2:2" ht="30">
      <c r="B78" s="68" t="s">
        <v>1230</v>
      </c>
    </row>
    <row r="79" spans="2:2">
      <c r="B79" s="68" t="s">
        <v>1231</v>
      </c>
    </row>
    <row r="80" spans="2:2">
      <c r="B80" s="67" t="s">
        <v>1232</v>
      </c>
    </row>
    <row r="81" spans="2:2" ht="30">
      <c r="B81" s="68" t="s">
        <v>1233</v>
      </c>
    </row>
    <row r="82" spans="2:2" ht="30">
      <c r="B82" s="68" t="s">
        <v>1234</v>
      </c>
    </row>
    <row r="83" spans="2:2">
      <c r="B83" s="67" t="s">
        <v>1235</v>
      </c>
    </row>
    <row r="84" spans="2:2" ht="45">
      <c r="B84" s="68" t="s">
        <v>1236</v>
      </c>
    </row>
    <row r="85" spans="2:2" ht="60">
      <c r="B85" s="68" t="s">
        <v>1237</v>
      </c>
    </row>
    <row r="86" spans="2:2" ht="30">
      <c r="B86" s="68" t="s">
        <v>1238</v>
      </c>
    </row>
    <row r="87" spans="2:2" ht="45">
      <c r="B87" s="68" t="s">
        <v>1239</v>
      </c>
    </row>
    <row r="88" spans="2:2">
      <c r="B88" s="68"/>
    </row>
    <row r="89" spans="2:2">
      <c r="B89" s="67" t="s">
        <v>1240</v>
      </c>
    </row>
    <row r="90" spans="2:2" ht="30">
      <c r="B90" s="68" t="s">
        <v>1241</v>
      </c>
    </row>
    <row r="91" spans="2:2" ht="30">
      <c r="B91" s="68" t="s">
        <v>1242</v>
      </c>
    </row>
    <row r="92" spans="2:2">
      <c r="B92" s="68" t="s">
        <v>1243</v>
      </c>
    </row>
  </sheetData>
  <mergeCells count="1">
    <mergeCell ref="B1:D1"/>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14999847407452621"/>
  </sheetPr>
  <dimension ref="A1:D126"/>
  <sheetViews>
    <sheetView workbookViewId="0">
      <selection activeCell="B1" sqref="B1"/>
    </sheetView>
  </sheetViews>
  <sheetFormatPr baseColWidth="10" defaultColWidth="11.5" defaultRowHeight="14"/>
  <cols>
    <col min="1" max="1" width="1.5" style="17" customWidth="1"/>
    <col min="2" max="2" width="11.5" style="267"/>
    <col min="3" max="3" width="110.5" style="16" customWidth="1"/>
    <col min="4" max="4" width="1.5" style="17" customWidth="1"/>
    <col min="5" max="16384" width="11.5" style="16"/>
  </cols>
  <sheetData>
    <row r="1" spans="1:4" ht="63" customHeight="1">
      <c r="A1" s="14"/>
      <c r="C1" s="268" t="s">
        <v>1244</v>
      </c>
      <c r="D1" s="14"/>
    </row>
    <row r="2" spans="1:4" ht="15">
      <c r="A2" s="14"/>
      <c r="B2" s="269" t="s">
        <v>1245</v>
      </c>
      <c r="C2" s="13" t="s">
        <v>1246</v>
      </c>
      <c r="D2" s="14"/>
    </row>
    <row r="3" spans="1:4">
      <c r="A3" s="14"/>
      <c r="B3" s="269"/>
      <c r="C3" s="13"/>
      <c r="D3" s="14"/>
    </row>
    <row r="4" spans="1:4" ht="15">
      <c r="A4" s="14"/>
      <c r="B4" s="269" t="s">
        <v>200</v>
      </c>
      <c r="C4" s="13" t="s">
        <v>1247</v>
      </c>
      <c r="D4" s="14"/>
    </row>
    <row r="5" spans="1:4" ht="15">
      <c r="B5" s="269"/>
      <c r="C5" s="13" t="s">
        <v>1248</v>
      </c>
    </row>
    <row r="6" spans="1:4" ht="15">
      <c r="B6" s="269"/>
      <c r="C6" s="13" t="s">
        <v>1249</v>
      </c>
    </row>
    <row r="7" spans="1:4" ht="15">
      <c r="B7" s="269"/>
      <c r="C7" s="13" t="s">
        <v>1250</v>
      </c>
    </row>
    <row r="8" spans="1:4">
      <c r="B8" s="269"/>
      <c r="C8" s="13"/>
    </row>
    <row r="9" spans="1:4" ht="15">
      <c r="B9" s="269" t="s">
        <v>213</v>
      </c>
      <c r="C9" s="13" t="s">
        <v>1251</v>
      </c>
    </row>
    <row r="10" spans="1:4" ht="15">
      <c r="B10" s="269"/>
      <c r="C10" s="13" t="s">
        <v>1252</v>
      </c>
    </row>
    <row r="11" spans="1:4" ht="15">
      <c r="B11" s="269"/>
      <c r="C11" s="13" t="s">
        <v>1253</v>
      </c>
    </row>
    <row r="12" spans="1:4" ht="15">
      <c r="B12" s="269"/>
      <c r="C12" s="13" t="s">
        <v>1254</v>
      </c>
    </row>
    <row r="13" spans="1:4" ht="15">
      <c r="A13" s="14"/>
      <c r="B13" s="269"/>
      <c r="C13" s="13" t="s">
        <v>1255</v>
      </c>
      <c r="D13" s="14"/>
    </row>
    <row r="14" spans="1:4">
      <c r="B14" s="269"/>
      <c r="C14" s="13"/>
    </row>
    <row r="15" spans="1:4" ht="15">
      <c r="A15" s="270"/>
      <c r="B15" s="269" t="s">
        <v>250</v>
      </c>
      <c r="C15" s="271" t="s">
        <v>1256</v>
      </c>
      <c r="D15" s="270"/>
    </row>
    <row r="16" spans="1:4" ht="15">
      <c r="B16" s="269"/>
      <c r="C16" s="13" t="s">
        <v>1257</v>
      </c>
    </row>
    <row r="17" spans="2:3">
      <c r="B17" s="269"/>
      <c r="C17" s="13"/>
    </row>
    <row r="18" spans="2:3" ht="15">
      <c r="B18" s="269" t="s">
        <v>1258</v>
      </c>
      <c r="C18" s="13" t="s">
        <v>1259</v>
      </c>
    </row>
    <row r="19" spans="2:3" ht="15">
      <c r="B19" s="269"/>
      <c r="C19" s="13" t="s">
        <v>1260</v>
      </c>
    </row>
    <row r="20" spans="2:3">
      <c r="B20" s="269"/>
      <c r="C20" s="13"/>
    </row>
    <row r="21" spans="2:3" ht="15">
      <c r="B21" s="269" t="s">
        <v>1261</v>
      </c>
      <c r="C21" s="13" t="s">
        <v>1262</v>
      </c>
    </row>
    <row r="22" spans="2:3">
      <c r="B22" s="269"/>
      <c r="C22" s="13"/>
    </row>
    <row r="23" spans="2:3" ht="15">
      <c r="B23" s="269" t="s">
        <v>1263</v>
      </c>
      <c r="C23" s="13" t="s">
        <v>1264</v>
      </c>
    </row>
    <row r="24" spans="2:3">
      <c r="B24" s="269"/>
      <c r="C24" s="13"/>
    </row>
    <row r="25" spans="2:3" ht="15">
      <c r="B25" s="269" t="s">
        <v>347</v>
      </c>
      <c r="C25" s="13" t="s">
        <v>1265</v>
      </c>
    </row>
    <row r="26" spans="2:3">
      <c r="B26" s="269"/>
      <c r="C26" s="13"/>
    </row>
    <row r="27" spans="2:3" ht="15">
      <c r="B27" s="269" t="s">
        <v>354</v>
      </c>
      <c r="C27" s="13" t="s">
        <v>1266</v>
      </c>
    </row>
    <row r="28" spans="2:3">
      <c r="B28" s="269"/>
      <c r="C28" s="13"/>
    </row>
    <row r="29" spans="2:3" ht="15">
      <c r="B29" s="269" t="s">
        <v>361</v>
      </c>
      <c r="C29" s="13" t="s">
        <v>1267</v>
      </c>
    </row>
    <row r="30" spans="2:3" ht="15">
      <c r="B30" s="269"/>
      <c r="C30" s="13" t="s">
        <v>1268</v>
      </c>
    </row>
    <row r="31" spans="2:3" ht="15">
      <c r="B31" s="269"/>
      <c r="C31" s="13" t="s">
        <v>1269</v>
      </c>
    </row>
    <row r="32" spans="2:3" ht="15">
      <c r="B32" s="269"/>
      <c r="C32" s="13" t="s">
        <v>1270</v>
      </c>
    </row>
    <row r="33" spans="2:3">
      <c r="B33" s="269"/>
      <c r="C33" s="13"/>
    </row>
    <row r="34" spans="2:3" ht="15">
      <c r="B34" s="269" t="s">
        <v>368</v>
      </c>
      <c r="C34" s="13" t="s">
        <v>1271</v>
      </c>
    </row>
    <row r="35" spans="2:3" ht="15">
      <c r="B35" s="269"/>
      <c r="C35" s="13" t="s">
        <v>1272</v>
      </c>
    </row>
    <row r="36" spans="2:3" ht="15">
      <c r="B36" s="269"/>
      <c r="C36" s="13" t="s">
        <v>1273</v>
      </c>
    </row>
    <row r="37" spans="2:3" ht="15">
      <c r="B37" s="269"/>
      <c r="C37" s="13" t="s">
        <v>1274</v>
      </c>
    </row>
    <row r="38" spans="2:3">
      <c r="B38" s="269"/>
      <c r="C38" s="13"/>
    </row>
    <row r="39" spans="2:3" ht="15">
      <c r="B39" s="269" t="s">
        <v>1275</v>
      </c>
      <c r="C39" s="272" t="s">
        <v>1276</v>
      </c>
    </row>
    <row r="40" spans="2:3" ht="15">
      <c r="B40" s="269"/>
      <c r="C40" s="13" t="s">
        <v>1277</v>
      </c>
    </row>
    <row r="41" spans="2:3" ht="15">
      <c r="B41" s="269"/>
      <c r="C41" s="13" t="s">
        <v>1278</v>
      </c>
    </row>
    <row r="42" spans="2:3" ht="45">
      <c r="B42" s="269"/>
      <c r="C42" s="13" t="s">
        <v>1279</v>
      </c>
    </row>
    <row r="43" spans="2:3">
      <c r="C43" s="16" t="s">
        <v>1280</v>
      </c>
    </row>
    <row r="44" spans="2:3" ht="30">
      <c r="C44" s="14" t="s">
        <v>1281</v>
      </c>
    </row>
    <row r="45" spans="2:3" ht="45">
      <c r="C45" s="14" t="s">
        <v>1282</v>
      </c>
    </row>
    <row r="46" spans="2:3">
      <c r="C46" s="16" t="s">
        <v>1283</v>
      </c>
    </row>
    <row r="47" spans="2:3">
      <c r="C47" s="16" t="s">
        <v>1284</v>
      </c>
    </row>
    <row r="48" spans="2:3">
      <c r="C48" s="16" t="s">
        <v>1285</v>
      </c>
    </row>
    <row r="50" spans="2:3">
      <c r="B50" s="267" t="s">
        <v>1286</v>
      </c>
      <c r="C50" s="16" t="s">
        <v>1287</v>
      </c>
    </row>
    <row r="51" spans="2:3" ht="30">
      <c r="C51" s="14" t="s">
        <v>1288</v>
      </c>
    </row>
    <row r="52" spans="2:3">
      <c r="C52" s="16" t="s">
        <v>1289</v>
      </c>
    </row>
    <row r="53" spans="2:3">
      <c r="C53" s="16" t="s">
        <v>1290</v>
      </c>
    </row>
    <row r="54" spans="2:3">
      <c r="C54" s="16" t="s">
        <v>1291</v>
      </c>
    </row>
    <row r="55" spans="2:3" ht="15">
      <c r="C55" s="14" t="s">
        <v>1292</v>
      </c>
    </row>
    <row r="57" spans="2:3">
      <c r="B57" s="267" t="s">
        <v>1293</v>
      </c>
      <c r="C57" s="16" t="s">
        <v>1294</v>
      </c>
    </row>
    <row r="59" spans="2:3">
      <c r="B59" s="267" t="s">
        <v>1295</v>
      </c>
      <c r="C59" s="16" t="s">
        <v>1296</v>
      </c>
    </row>
    <row r="60" spans="2:3">
      <c r="B60" s="273" t="s">
        <v>1297</v>
      </c>
      <c r="C60" s="17" t="s">
        <v>1298</v>
      </c>
    </row>
    <row r="62" spans="2:3">
      <c r="B62" s="267" t="s">
        <v>1299</v>
      </c>
      <c r="C62" s="16" t="s">
        <v>1300</v>
      </c>
    </row>
    <row r="63" spans="2:3">
      <c r="C63" s="16" t="s">
        <v>1301</v>
      </c>
    </row>
    <row r="64" spans="2:3">
      <c r="C64" s="274" t="s">
        <v>1302</v>
      </c>
    </row>
    <row r="65" spans="1:4">
      <c r="C65" s="16" t="s">
        <v>1303</v>
      </c>
    </row>
    <row r="66" spans="1:4">
      <c r="C66" s="16" t="s">
        <v>1304</v>
      </c>
    </row>
    <row r="67" spans="1:4">
      <c r="C67" s="16" t="s">
        <v>1305</v>
      </c>
    </row>
    <row r="68" spans="1:4">
      <c r="C68" s="16" t="s">
        <v>1306</v>
      </c>
    </row>
    <row r="70" spans="1:4">
      <c r="B70" s="267" t="s">
        <v>1307</v>
      </c>
      <c r="C70" s="16" t="s">
        <v>1308</v>
      </c>
    </row>
    <row r="71" spans="1:4">
      <c r="C71" s="16" t="s">
        <v>1309</v>
      </c>
    </row>
    <row r="72" spans="1:4">
      <c r="C72" s="16" t="s">
        <v>1310</v>
      </c>
    </row>
    <row r="73" spans="1:4">
      <c r="C73" s="16" t="s">
        <v>1311</v>
      </c>
    </row>
    <row r="74" spans="1:4">
      <c r="C74" s="16" t="s">
        <v>1312</v>
      </c>
    </row>
    <row r="75" spans="1:4">
      <c r="C75" s="16" t="s">
        <v>1313</v>
      </c>
    </row>
    <row r="76" spans="1:4">
      <c r="C76" s="16" t="s">
        <v>1314</v>
      </c>
    </row>
    <row r="77" spans="1:4">
      <c r="C77" s="16" t="s">
        <v>1315</v>
      </c>
    </row>
    <row r="78" spans="1:4">
      <c r="C78" s="16" t="s">
        <v>1316</v>
      </c>
    </row>
    <row r="79" spans="1:4">
      <c r="C79" s="16" t="s">
        <v>1317</v>
      </c>
    </row>
    <row r="80" spans="1:4">
      <c r="A80" s="270"/>
      <c r="C80" s="16" t="s">
        <v>1318</v>
      </c>
      <c r="D80" s="270"/>
    </row>
    <row r="81" spans="1:4">
      <c r="C81" s="16" t="s">
        <v>1319</v>
      </c>
    </row>
    <row r="82" spans="1:4">
      <c r="C82" s="16" t="s">
        <v>1317</v>
      </c>
    </row>
    <row r="83" spans="1:4">
      <c r="C83" s="16" t="s">
        <v>1320</v>
      </c>
    </row>
    <row r="84" spans="1:4">
      <c r="C84" s="16" t="s">
        <v>1316</v>
      </c>
    </row>
    <row r="85" spans="1:4">
      <c r="C85" s="16" t="s">
        <v>1321</v>
      </c>
    </row>
    <row r="86" spans="1:4">
      <c r="C86" s="16" t="s">
        <v>1322</v>
      </c>
    </row>
    <row r="87" spans="1:4">
      <c r="C87" s="16" t="s">
        <v>1317</v>
      </c>
    </row>
    <row r="88" spans="1:4">
      <c r="C88" s="16" t="s">
        <v>1317</v>
      </c>
    </row>
    <row r="89" spans="1:4">
      <c r="C89" s="16" t="s">
        <v>1323</v>
      </c>
    </row>
    <row r="90" spans="1:4">
      <c r="A90" s="270"/>
      <c r="C90" s="16" t="s">
        <v>1324</v>
      </c>
      <c r="D90" s="270"/>
    </row>
    <row r="91" spans="1:4">
      <c r="C91" s="16" t="s">
        <v>1325</v>
      </c>
    </row>
    <row r="92" spans="1:4">
      <c r="C92" s="16" t="s">
        <v>1326</v>
      </c>
    </row>
    <row r="93" spans="1:4">
      <c r="C93" s="16" t="s">
        <v>1327</v>
      </c>
    </row>
    <row r="95" spans="1:4" ht="15">
      <c r="B95" s="267" t="s">
        <v>1328</v>
      </c>
      <c r="C95" s="14" t="s">
        <v>1329</v>
      </c>
    </row>
    <row r="96" spans="1:4">
      <c r="C96" s="16" t="s">
        <v>1330</v>
      </c>
    </row>
    <row r="97" spans="2:3">
      <c r="C97" s="16" t="s">
        <v>1331</v>
      </c>
    </row>
    <row r="98" spans="2:3">
      <c r="C98" s="16" t="s">
        <v>1332</v>
      </c>
    </row>
    <row r="100" spans="2:3">
      <c r="B100" s="267" t="s">
        <v>1333</v>
      </c>
      <c r="C100" s="16" t="s">
        <v>1334</v>
      </c>
    </row>
    <row r="101" spans="2:3">
      <c r="C101" s="16" t="s">
        <v>1335</v>
      </c>
    </row>
    <row r="102" spans="2:3">
      <c r="C102" s="275"/>
    </row>
    <row r="103" spans="2:3">
      <c r="B103" s="267" t="s">
        <v>1336</v>
      </c>
      <c r="C103" s="275" t="s">
        <v>1337</v>
      </c>
    </row>
    <row r="104" spans="2:3">
      <c r="C104" s="275" t="s">
        <v>1338</v>
      </c>
    </row>
    <row r="106" spans="2:3">
      <c r="B106" s="267" t="s">
        <v>456</v>
      </c>
      <c r="C106" s="275" t="s">
        <v>1339</v>
      </c>
    </row>
    <row r="107" spans="2:3">
      <c r="C107" s="16" t="s">
        <v>1340</v>
      </c>
    </row>
    <row r="108" spans="2:3">
      <c r="C108" s="16" t="s">
        <v>1341</v>
      </c>
    </row>
    <row r="109" spans="2:3">
      <c r="C109" s="16" t="s">
        <v>1342</v>
      </c>
    </row>
    <row r="110" spans="2:3">
      <c r="C110" s="16" t="s">
        <v>1343</v>
      </c>
    </row>
    <row r="112" spans="2:3">
      <c r="B112" s="267" t="s">
        <v>1344</v>
      </c>
      <c r="C112" s="16" t="s">
        <v>1345</v>
      </c>
    </row>
    <row r="113" spans="3:3">
      <c r="C113" s="16" t="s">
        <v>1346</v>
      </c>
    </row>
    <row r="114" spans="3:3">
      <c r="C114" s="16" t="s">
        <v>1347</v>
      </c>
    </row>
    <row r="115" spans="3:3">
      <c r="C115" s="16" t="s">
        <v>1348</v>
      </c>
    </row>
    <row r="116" spans="3:3">
      <c r="C116" s="16" t="s">
        <v>1349</v>
      </c>
    </row>
    <row r="117" spans="3:3">
      <c r="C117" s="16" t="s">
        <v>1350</v>
      </c>
    </row>
    <row r="118" spans="3:3">
      <c r="C118" s="16" t="s">
        <v>1351</v>
      </c>
    </row>
    <row r="119" spans="3:3">
      <c r="C119" s="16" t="s">
        <v>1352</v>
      </c>
    </row>
    <row r="120" spans="3:3">
      <c r="C120" s="16" t="s">
        <v>1353</v>
      </c>
    </row>
    <row r="121" spans="3:3">
      <c r="C121" s="16" t="s">
        <v>1354</v>
      </c>
    </row>
    <row r="122" spans="3:3">
      <c r="C122" s="16" t="s">
        <v>1355</v>
      </c>
    </row>
    <row r="123" spans="3:3">
      <c r="C123" s="16" t="s">
        <v>1356</v>
      </c>
    </row>
    <row r="124" spans="3:3">
      <c r="C124" s="16" t="s">
        <v>1357</v>
      </c>
    </row>
    <row r="125" spans="3:3">
      <c r="C125" s="16" t="s">
        <v>1358</v>
      </c>
    </row>
    <row r="126" spans="3:3">
      <c r="C126" s="16" t="s">
        <v>1359</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sheetPr>
  <dimension ref="A1:D77"/>
  <sheetViews>
    <sheetView zoomScaleNormal="100" workbookViewId="0"/>
  </sheetViews>
  <sheetFormatPr baseColWidth="10" defaultColWidth="11.5" defaultRowHeight="14"/>
  <cols>
    <col min="1" max="1" width="1.5" style="161" customWidth="1"/>
    <col min="2" max="2" width="30.5" style="199" customWidth="1"/>
    <col min="3" max="3" width="74.5" style="200" customWidth="1"/>
    <col min="4" max="4" width="1.5" style="161" customWidth="1"/>
    <col min="5" max="5" width="3.1640625" style="201" customWidth="1"/>
    <col min="6" max="16384" width="11.5" style="201"/>
  </cols>
  <sheetData>
    <row r="1" spans="1:4" s="186" customFormat="1" ht="60" customHeight="1">
      <c r="A1" s="180"/>
      <c r="B1" s="178" t="s">
        <v>0</v>
      </c>
      <c r="C1" s="179"/>
      <c r="D1" s="180"/>
    </row>
    <row r="2" spans="1:4" s="180" customFormat="1" ht="20.25" customHeight="1">
      <c r="B2" s="187"/>
      <c r="C2" s="188"/>
    </row>
    <row r="3" spans="1:4" s="170" customFormat="1" ht="22.5" customHeight="1">
      <c r="A3" s="161"/>
      <c r="B3" s="189" t="s">
        <v>5</v>
      </c>
      <c r="C3" s="342"/>
      <c r="D3" s="161"/>
    </row>
    <row r="4" spans="1:4" s="191" customFormat="1" ht="19">
      <c r="A4" s="161"/>
      <c r="B4" s="189"/>
      <c r="C4" s="190"/>
      <c r="D4" s="161"/>
    </row>
    <row r="5" spans="1:4" s="170" customFormat="1" ht="22.5" customHeight="1">
      <c r="A5" s="161"/>
      <c r="B5" s="189" t="s">
        <v>6</v>
      </c>
      <c r="C5" s="342"/>
      <c r="D5" s="161"/>
    </row>
    <row r="6" spans="1:4" s="191" customFormat="1" ht="19">
      <c r="A6" s="180"/>
      <c r="B6" s="189"/>
      <c r="C6" s="192"/>
      <c r="D6" s="180"/>
    </row>
    <row r="7" spans="1:4" s="170" customFormat="1" ht="22.5" customHeight="1">
      <c r="A7" s="161"/>
      <c r="B7" s="189" t="s">
        <v>7</v>
      </c>
      <c r="C7" s="342"/>
      <c r="D7" s="161"/>
    </row>
    <row r="8" spans="1:4" s="191" customFormat="1" ht="19">
      <c r="A8" s="170"/>
      <c r="B8" s="189"/>
      <c r="C8" s="192"/>
      <c r="D8" s="170"/>
    </row>
    <row r="9" spans="1:4" s="170" customFormat="1" ht="22.5" customHeight="1">
      <c r="A9" s="161"/>
      <c r="B9" s="189" t="s">
        <v>8</v>
      </c>
      <c r="C9" s="342"/>
      <c r="D9" s="161"/>
    </row>
    <row r="10" spans="1:4" s="194" customFormat="1" ht="19">
      <c r="A10" s="161"/>
      <c r="B10" s="189"/>
      <c r="C10" s="193"/>
      <c r="D10" s="161"/>
    </row>
    <row r="11" spans="1:4" s="170" customFormat="1" ht="22.5" customHeight="1">
      <c r="A11" s="161"/>
      <c r="B11" s="282" t="s">
        <v>9</v>
      </c>
      <c r="C11" s="343"/>
      <c r="D11" s="161"/>
    </row>
    <row r="12" spans="1:4" s="191" customFormat="1" ht="19">
      <c r="A12" s="161"/>
      <c r="B12" s="189"/>
      <c r="C12" s="190"/>
      <c r="D12" s="161"/>
    </row>
    <row r="13" spans="1:4" s="170" customFormat="1" ht="22.5" customHeight="1">
      <c r="A13" s="161"/>
      <c r="B13" s="189" t="s">
        <v>10</v>
      </c>
      <c r="C13" s="342"/>
      <c r="D13" s="161"/>
    </row>
    <row r="14" spans="1:4" s="170" customFormat="1" ht="22.5" customHeight="1">
      <c r="A14" s="161"/>
      <c r="B14" s="189"/>
      <c r="C14" s="161"/>
    </row>
    <row r="15" spans="1:4" s="170" customFormat="1" ht="22.5" customHeight="1">
      <c r="A15" s="161"/>
      <c r="B15" s="189" t="s">
        <v>11</v>
      </c>
      <c r="C15" s="195"/>
      <c r="D15" s="161"/>
    </row>
    <row r="16" spans="1:4" s="170" customFormat="1" ht="22.5" customHeight="1">
      <c r="A16" s="161"/>
      <c r="B16" s="189"/>
      <c r="C16" s="161"/>
    </row>
    <row r="17" spans="1:4" s="170" customFormat="1" ht="22.5" customHeight="1">
      <c r="A17" s="161"/>
      <c r="B17" s="189" t="s">
        <v>12</v>
      </c>
      <c r="C17" s="342"/>
      <c r="D17" s="161"/>
    </row>
    <row r="18" spans="1:4" s="191" customFormat="1" ht="19">
      <c r="A18" s="161"/>
      <c r="B18" s="189"/>
      <c r="C18" s="190"/>
      <c r="D18" s="161"/>
    </row>
    <row r="19" spans="1:4" s="170" customFormat="1" ht="22.5" customHeight="1">
      <c r="A19" s="161"/>
      <c r="B19" s="189" t="s">
        <v>13</v>
      </c>
      <c r="C19" s="342"/>
      <c r="D19" s="161"/>
    </row>
    <row r="20" spans="1:4" s="170" customFormat="1" ht="22.5" customHeight="1">
      <c r="A20" s="168"/>
      <c r="B20" s="189"/>
      <c r="C20" s="190"/>
      <c r="D20" s="168"/>
    </row>
    <row r="21" spans="1:4" s="170" customFormat="1" ht="22.5" customHeight="1">
      <c r="A21" s="161"/>
      <c r="B21" s="189" t="s">
        <v>14</v>
      </c>
      <c r="D21" s="161"/>
    </row>
    <row r="22" spans="1:4" s="170" customFormat="1" ht="22.5" customHeight="1">
      <c r="A22" s="161"/>
      <c r="B22" s="196"/>
      <c r="C22" s="197"/>
      <c r="D22" s="161"/>
    </row>
    <row r="23" spans="1:4" s="170" customFormat="1" ht="22.5" customHeight="1">
      <c r="A23" s="161"/>
      <c r="B23" s="196" t="s">
        <v>1377</v>
      </c>
      <c r="C23" s="198"/>
      <c r="D23" s="161"/>
    </row>
    <row r="24" spans="1:4" s="170" customFormat="1" ht="22.5" customHeight="1">
      <c r="A24" s="161"/>
      <c r="B24" s="196"/>
      <c r="C24" s="198"/>
      <c r="D24" s="161"/>
    </row>
    <row r="26" spans="1:4">
      <c r="A26" s="168"/>
      <c r="D26" s="168"/>
    </row>
    <row r="40" spans="1:4">
      <c r="A40" s="168"/>
      <c r="D40" s="168"/>
    </row>
    <row r="67" spans="1:4">
      <c r="A67" s="170"/>
      <c r="D67" s="170"/>
    </row>
    <row r="77" spans="1:4">
      <c r="A77" s="170"/>
      <c r="D77" s="170"/>
    </row>
  </sheetData>
  <pageMargins left="0.7" right="0.7" top="0.78740157499999996" bottom="0.78740157499999996"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0" tint="-0.14999847407452621"/>
  </sheetPr>
  <dimension ref="A1:O85"/>
  <sheetViews>
    <sheetView zoomScaleNormal="100" workbookViewId="0">
      <pane xSplit="2" ySplit="1" topLeftCell="C4" activePane="bottomRight" state="frozen"/>
      <selection pane="topRight" activeCell="C1" sqref="C1"/>
      <selection pane="bottomLeft" activeCell="A2" sqref="A2"/>
      <selection pane="bottomRight"/>
    </sheetView>
  </sheetViews>
  <sheetFormatPr baseColWidth="10" defaultColWidth="11.5" defaultRowHeight="21" customHeight="1"/>
  <cols>
    <col min="1" max="1" width="1.5" style="153" customWidth="1"/>
    <col min="2" max="2" width="22" style="156" customWidth="1"/>
    <col min="3" max="3" width="60.5" style="156" customWidth="1"/>
    <col min="4" max="4" width="60.5" style="161" customWidth="1"/>
    <col min="5" max="8" width="60.5" style="156" customWidth="1"/>
    <col min="9" max="16384" width="11.5" style="156"/>
  </cols>
  <sheetData>
    <row r="1" spans="1:15" ht="118.5" customHeight="1">
      <c r="A1" s="159"/>
      <c r="B1" s="363" t="s">
        <v>15</v>
      </c>
      <c r="C1" s="363"/>
      <c r="D1" s="364"/>
    </row>
    <row r="2" spans="1:15" ht="16">
      <c r="A2" s="171"/>
      <c r="B2" s="42" t="s">
        <v>16</v>
      </c>
      <c r="C2" s="42" t="s">
        <v>17</v>
      </c>
      <c r="D2" s="42" t="s">
        <v>18</v>
      </c>
      <c r="E2" s="42" t="s">
        <v>19</v>
      </c>
      <c r="F2" s="42" t="s">
        <v>20</v>
      </c>
      <c r="G2" s="42" t="s">
        <v>21</v>
      </c>
      <c r="H2" s="42" t="s">
        <v>22</v>
      </c>
      <c r="I2" s="43"/>
      <c r="J2" s="43"/>
      <c r="K2" s="43"/>
      <c r="L2" s="43"/>
      <c r="M2" s="43"/>
      <c r="N2" s="43"/>
      <c r="O2" s="43"/>
    </row>
    <row r="3" spans="1:15" ht="16">
      <c r="A3" s="160"/>
      <c r="B3" s="62" t="s">
        <v>23</v>
      </c>
      <c r="C3" s="63" t="s">
        <v>24</v>
      </c>
      <c r="D3" s="63" t="s">
        <v>25</v>
      </c>
      <c r="E3" s="63" t="s">
        <v>26</v>
      </c>
      <c r="F3" s="63" t="s">
        <v>27</v>
      </c>
      <c r="G3" s="172" t="s">
        <v>28</v>
      </c>
      <c r="H3" s="172" t="s">
        <v>29</v>
      </c>
      <c r="I3" s="173"/>
      <c r="J3" s="173"/>
      <c r="K3" s="173"/>
      <c r="L3" s="173"/>
      <c r="M3" s="173"/>
      <c r="N3" s="173"/>
      <c r="O3" s="162"/>
    </row>
    <row r="4" spans="1:15" ht="60">
      <c r="A4" s="163"/>
      <c r="B4" s="62" t="s">
        <v>30</v>
      </c>
      <c r="C4" s="58" t="s">
        <v>31</v>
      </c>
      <c r="D4" s="58" t="s">
        <v>32</v>
      </c>
      <c r="E4" s="58" t="s">
        <v>33</v>
      </c>
      <c r="F4" s="58" t="s">
        <v>34</v>
      </c>
      <c r="G4" s="58" t="s">
        <v>35</v>
      </c>
      <c r="H4" s="58" t="s">
        <v>36</v>
      </c>
      <c r="I4" s="173"/>
      <c r="J4" s="173"/>
      <c r="K4" s="173"/>
      <c r="L4" s="173"/>
      <c r="M4" s="173"/>
      <c r="N4" s="173"/>
      <c r="O4" s="162"/>
    </row>
    <row r="5" spans="1:15" ht="409.6">
      <c r="A5" s="163"/>
      <c r="B5" s="62" t="s">
        <v>37</v>
      </c>
      <c r="C5" s="58" t="s">
        <v>38</v>
      </c>
      <c r="D5" s="61" t="s">
        <v>39</v>
      </c>
      <c r="E5" s="58" t="s">
        <v>40</v>
      </c>
      <c r="F5" s="361" t="s">
        <v>41</v>
      </c>
      <c r="G5" s="58" t="s">
        <v>42</v>
      </c>
      <c r="H5" s="58" t="s">
        <v>43</v>
      </c>
      <c r="I5" s="173"/>
      <c r="J5" s="173"/>
      <c r="K5" s="173"/>
      <c r="L5" s="173"/>
      <c r="M5" s="173"/>
      <c r="N5" s="173"/>
      <c r="O5" s="162"/>
    </row>
    <row r="6" spans="1:15" ht="75">
      <c r="A6" s="163"/>
      <c r="B6" s="62" t="s">
        <v>44</v>
      </c>
      <c r="C6" s="58"/>
      <c r="D6" s="61" t="s">
        <v>45</v>
      </c>
      <c r="E6" s="61" t="s">
        <v>46</v>
      </c>
      <c r="F6" s="61" t="s">
        <v>47</v>
      </c>
      <c r="G6" s="61" t="s">
        <v>48</v>
      </c>
      <c r="H6" s="61" t="s">
        <v>49</v>
      </c>
      <c r="I6" s="173"/>
      <c r="J6" s="173"/>
      <c r="K6" s="173"/>
      <c r="L6" s="173"/>
      <c r="M6" s="173"/>
      <c r="N6" s="173"/>
      <c r="O6" s="162"/>
    </row>
    <row r="7" spans="1:15" ht="16">
      <c r="A7" s="163"/>
      <c r="B7" s="64" t="s">
        <v>50</v>
      </c>
      <c r="C7" s="1"/>
      <c r="D7" s="1"/>
      <c r="E7" s="1"/>
      <c r="F7" s="1"/>
      <c r="G7" s="1"/>
      <c r="H7" s="1"/>
      <c r="I7" s="173"/>
      <c r="J7" s="173"/>
      <c r="K7" s="173"/>
      <c r="L7" s="173"/>
      <c r="M7" s="173"/>
      <c r="N7" s="173"/>
      <c r="O7" s="162"/>
    </row>
    <row r="8" spans="1:15" ht="16">
      <c r="A8" s="163"/>
      <c r="B8" s="65"/>
      <c r="C8" s="1"/>
      <c r="D8" s="1"/>
      <c r="E8" s="1"/>
      <c r="F8" s="1"/>
      <c r="G8" s="1"/>
      <c r="H8" s="1"/>
      <c r="I8" s="173"/>
      <c r="J8" s="173"/>
      <c r="K8" s="173"/>
      <c r="L8" s="173"/>
      <c r="M8" s="173"/>
      <c r="N8" s="173"/>
      <c r="O8" s="162"/>
    </row>
    <row r="9" spans="1:15" ht="16">
      <c r="A9" s="163"/>
      <c r="B9" s="65"/>
      <c r="C9" s="1"/>
      <c r="D9" s="1"/>
      <c r="E9" s="1"/>
      <c r="F9" s="1"/>
      <c r="G9" s="1"/>
      <c r="H9" s="1"/>
      <c r="I9" s="173"/>
      <c r="J9" s="173"/>
      <c r="K9" s="173"/>
      <c r="L9" s="173"/>
      <c r="M9" s="173"/>
      <c r="N9" s="173"/>
      <c r="O9" s="162"/>
    </row>
    <row r="10" spans="1:15" ht="16">
      <c r="A10" s="163"/>
      <c r="B10" s="65"/>
      <c r="C10" s="1"/>
      <c r="D10" s="1"/>
      <c r="E10" s="1"/>
      <c r="F10" s="1"/>
      <c r="G10" s="1"/>
      <c r="H10" s="1"/>
      <c r="I10" s="173"/>
      <c r="J10" s="173"/>
      <c r="K10" s="173"/>
      <c r="L10" s="173"/>
      <c r="M10" s="173"/>
      <c r="N10" s="173"/>
      <c r="O10" s="162"/>
    </row>
    <row r="11" spans="1:15" ht="16">
      <c r="A11" s="163"/>
      <c r="B11" s="65"/>
      <c r="C11" s="1"/>
      <c r="D11" s="1"/>
      <c r="E11" s="1"/>
      <c r="F11" s="1"/>
      <c r="G11" s="1"/>
      <c r="H11" s="1"/>
      <c r="I11" s="173"/>
      <c r="J11" s="173"/>
      <c r="K11" s="173"/>
      <c r="L11" s="173"/>
      <c r="M11" s="173"/>
      <c r="N11" s="173"/>
      <c r="O11" s="162"/>
    </row>
    <row r="12" spans="1:15" ht="16">
      <c r="A12" s="160"/>
      <c r="B12" s="65"/>
      <c r="C12" s="1"/>
      <c r="D12" s="1"/>
      <c r="E12" s="1"/>
      <c r="F12" s="1"/>
      <c r="G12" s="1"/>
      <c r="H12" s="1"/>
      <c r="I12" s="173"/>
      <c r="J12" s="173"/>
      <c r="K12" s="173"/>
      <c r="L12" s="173"/>
      <c r="M12" s="173"/>
      <c r="N12" s="173"/>
      <c r="O12" s="162"/>
    </row>
    <row r="13" spans="1:15" ht="16">
      <c r="A13" s="163"/>
      <c r="B13" s="44"/>
      <c r="C13" s="45"/>
      <c r="D13" s="45"/>
      <c r="E13" s="174"/>
      <c r="F13" s="174"/>
      <c r="G13" s="174"/>
      <c r="H13" s="174"/>
      <c r="I13" s="162"/>
      <c r="J13" s="162"/>
      <c r="K13" s="162"/>
      <c r="L13" s="162"/>
      <c r="M13" s="162"/>
      <c r="N13" s="162"/>
      <c r="O13" s="162"/>
    </row>
    <row r="14" spans="1:15" ht="16">
      <c r="A14" s="175"/>
      <c r="B14" s="44"/>
      <c r="C14" s="45"/>
      <c r="D14" s="45"/>
      <c r="E14" s="174"/>
      <c r="F14" s="174"/>
      <c r="G14" s="174"/>
      <c r="H14" s="174"/>
      <c r="I14" s="162"/>
      <c r="J14" s="162"/>
      <c r="K14" s="162"/>
      <c r="L14" s="162"/>
      <c r="M14" s="162"/>
      <c r="N14" s="162"/>
      <c r="O14" s="162"/>
    </row>
    <row r="15" spans="1:15" ht="16">
      <c r="A15" s="163"/>
      <c r="B15" s="44"/>
      <c r="C15" s="45"/>
      <c r="D15" s="45"/>
      <c r="E15" s="174"/>
      <c r="F15" s="174"/>
      <c r="G15" s="174"/>
      <c r="H15" s="174"/>
      <c r="I15" s="162"/>
      <c r="J15" s="162"/>
      <c r="K15" s="162"/>
      <c r="L15" s="162"/>
      <c r="M15" s="162"/>
      <c r="N15" s="162"/>
      <c r="O15" s="162"/>
    </row>
    <row r="16" spans="1:15" ht="16">
      <c r="A16" s="163"/>
      <c r="B16" s="44"/>
      <c r="C16" s="45"/>
      <c r="D16" s="45"/>
      <c r="E16" s="174"/>
      <c r="F16" s="174"/>
      <c r="G16" s="174"/>
      <c r="H16" s="174"/>
      <c r="I16" s="162"/>
      <c r="J16" s="162"/>
      <c r="K16" s="162"/>
      <c r="L16" s="162"/>
      <c r="M16" s="162"/>
      <c r="N16" s="162"/>
      <c r="O16" s="162"/>
    </row>
    <row r="17" spans="1:15" ht="16">
      <c r="A17" s="163"/>
      <c r="B17" s="44"/>
      <c r="C17" s="45"/>
      <c r="D17" s="45"/>
      <c r="E17" s="174"/>
      <c r="F17" s="174"/>
      <c r="G17" s="174"/>
      <c r="H17" s="174"/>
      <c r="I17" s="162"/>
      <c r="J17" s="162"/>
      <c r="K17" s="162"/>
      <c r="L17" s="162"/>
      <c r="M17" s="162"/>
      <c r="N17" s="162"/>
      <c r="O17" s="162"/>
    </row>
    <row r="18" spans="1:15" ht="16">
      <c r="A18" s="163"/>
      <c r="B18" s="44"/>
      <c r="C18" s="45"/>
      <c r="D18" s="45"/>
      <c r="E18" s="174"/>
      <c r="F18" s="174"/>
      <c r="G18" s="174"/>
      <c r="H18" s="174"/>
      <c r="I18" s="162"/>
      <c r="J18" s="162"/>
      <c r="K18" s="162"/>
      <c r="L18" s="162"/>
      <c r="M18" s="162"/>
      <c r="N18" s="162"/>
      <c r="O18" s="162"/>
    </row>
    <row r="19" spans="1:15" ht="16">
      <c r="A19" s="163"/>
      <c r="B19" s="44"/>
      <c r="C19" s="45"/>
      <c r="D19" s="45"/>
      <c r="E19" s="174"/>
      <c r="F19" s="174"/>
      <c r="G19" s="174"/>
      <c r="H19" s="174"/>
      <c r="I19" s="162"/>
      <c r="J19" s="162"/>
      <c r="K19" s="162"/>
      <c r="L19" s="162"/>
      <c r="M19" s="162"/>
      <c r="N19" s="162"/>
      <c r="O19" s="162"/>
    </row>
    <row r="20" spans="1:15" ht="16">
      <c r="A20" s="163"/>
      <c r="B20" s="44"/>
      <c r="C20" s="45"/>
      <c r="D20" s="45"/>
      <c r="E20" s="174"/>
      <c r="F20" s="174"/>
      <c r="G20" s="174"/>
      <c r="H20" s="174"/>
      <c r="I20" s="162"/>
      <c r="J20" s="162"/>
      <c r="K20" s="162"/>
      <c r="L20" s="162"/>
      <c r="M20" s="162"/>
      <c r="N20" s="162"/>
      <c r="O20" s="162"/>
    </row>
    <row r="21" spans="1:15" ht="16">
      <c r="A21" s="163"/>
      <c r="B21" s="44"/>
      <c r="C21" s="45"/>
      <c r="D21" s="45"/>
      <c r="E21" s="174"/>
      <c r="F21" s="174"/>
      <c r="G21" s="174"/>
      <c r="H21" s="174"/>
      <c r="I21" s="162"/>
      <c r="J21" s="162"/>
      <c r="K21" s="162"/>
      <c r="L21" s="162"/>
      <c r="M21" s="162"/>
      <c r="N21" s="162"/>
      <c r="O21" s="162"/>
    </row>
    <row r="22" spans="1:15" ht="16">
      <c r="A22" s="163"/>
      <c r="B22" s="44"/>
      <c r="C22" s="45"/>
      <c r="D22" s="45"/>
      <c r="E22" s="174"/>
      <c r="F22" s="174"/>
      <c r="G22" s="174"/>
      <c r="H22" s="174"/>
      <c r="I22" s="162"/>
      <c r="J22" s="162"/>
      <c r="K22" s="162"/>
      <c r="L22" s="162"/>
      <c r="M22" s="162"/>
      <c r="N22" s="162"/>
      <c r="O22" s="162"/>
    </row>
    <row r="23" spans="1:15" ht="16">
      <c r="A23" s="163"/>
      <c r="B23" s="44"/>
      <c r="C23" s="45"/>
      <c r="D23" s="45"/>
      <c r="E23" s="174"/>
      <c r="F23" s="174"/>
      <c r="G23" s="174"/>
      <c r="H23" s="174"/>
      <c r="I23" s="162"/>
      <c r="J23" s="162"/>
      <c r="K23" s="162"/>
      <c r="L23" s="162"/>
      <c r="M23" s="162"/>
      <c r="N23" s="162"/>
      <c r="O23" s="162"/>
    </row>
    <row r="24" spans="1:15" ht="16">
      <c r="A24" s="163"/>
      <c r="B24" s="176"/>
      <c r="C24" s="176"/>
      <c r="D24" s="176"/>
    </row>
    <row r="25" spans="1:15" ht="16">
      <c r="B25" s="177"/>
      <c r="C25" s="177"/>
      <c r="D25" s="177"/>
    </row>
    <row r="26" spans="1:15" ht="16">
      <c r="B26" s="177"/>
      <c r="C26" s="177"/>
      <c r="D26" s="177"/>
    </row>
    <row r="27" spans="1:15" ht="16">
      <c r="B27" s="177"/>
      <c r="C27" s="177"/>
      <c r="D27" s="177"/>
    </row>
    <row r="28" spans="1:15" ht="16">
      <c r="A28" s="167"/>
      <c r="B28" s="177"/>
      <c r="C28" s="177"/>
      <c r="D28" s="177"/>
    </row>
    <row r="29" spans="1:15" ht="16">
      <c r="B29" s="177"/>
      <c r="C29" s="177"/>
      <c r="D29" s="177"/>
    </row>
    <row r="30" spans="1:15" ht="16">
      <c r="B30" s="177"/>
      <c r="C30" s="177"/>
      <c r="D30" s="177"/>
    </row>
    <row r="31" spans="1:15" ht="16">
      <c r="B31" s="177"/>
      <c r="C31" s="177"/>
      <c r="D31" s="177"/>
    </row>
    <row r="32" spans="1:15" ht="16">
      <c r="B32" s="177"/>
      <c r="C32" s="177"/>
      <c r="D32" s="177"/>
    </row>
    <row r="33" spans="1:4" ht="16">
      <c r="B33" s="177"/>
      <c r="C33" s="177"/>
      <c r="D33" s="177"/>
    </row>
    <row r="34" spans="1:4" ht="16">
      <c r="A34" s="167"/>
      <c r="B34" s="177"/>
      <c r="C34" s="177"/>
      <c r="D34" s="177"/>
    </row>
    <row r="35" spans="1:4" ht="16">
      <c r="B35" s="177"/>
      <c r="C35" s="177"/>
      <c r="D35" s="177"/>
    </row>
    <row r="36" spans="1:4" ht="16">
      <c r="B36" s="177"/>
      <c r="C36" s="177"/>
      <c r="D36" s="177"/>
    </row>
    <row r="37" spans="1:4" ht="16">
      <c r="B37" s="177"/>
      <c r="C37" s="177"/>
      <c r="D37" s="177"/>
    </row>
    <row r="38" spans="1:4" ht="16">
      <c r="B38" s="177"/>
      <c r="C38" s="177"/>
      <c r="D38" s="177"/>
    </row>
    <row r="39" spans="1:4" ht="16">
      <c r="B39" s="177"/>
      <c r="C39" s="177"/>
      <c r="D39" s="177"/>
    </row>
    <row r="40" spans="1:4" ht="16">
      <c r="B40" s="177"/>
      <c r="C40" s="177"/>
      <c r="D40" s="177"/>
    </row>
    <row r="41" spans="1:4" ht="16">
      <c r="B41" s="177"/>
      <c r="C41" s="177"/>
      <c r="D41" s="177"/>
    </row>
    <row r="42" spans="1:4" ht="16">
      <c r="B42" s="177"/>
      <c r="C42" s="177"/>
      <c r="D42" s="177"/>
    </row>
    <row r="43" spans="1:4" ht="16">
      <c r="B43" s="177"/>
      <c r="C43" s="177"/>
      <c r="D43" s="177"/>
    </row>
    <row r="44" spans="1:4" ht="16">
      <c r="B44" s="177"/>
      <c r="C44" s="177"/>
      <c r="D44" s="177"/>
    </row>
    <row r="48" spans="1:4" ht="21" customHeight="1">
      <c r="A48" s="167"/>
      <c r="D48" s="168"/>
    </row>
    <row r="75" spans="1:4" ht="21" customHeight="1">
      <c r="A75" s="169"/>
      <c r="D75" s="170"/>
    </row>
    <row r="85" spans="1:4" ht="21" customHeight="1">
      <c r="A85" s="169"/>
      <c r="D85" s="170"/>
    </row>
  </sheetData>
  <mergeCells count="1">
    <mergeCell ref="B1:D1"/>
  </mergeCells>
  <pageMargins left="0.25" right="0.25" top="0.75" bottom="0.75" header="0.3" footer="0.3"/>
  <pageSetup paperSize="9" scale="7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14999847407452621"/>
  </sheetPr>
  <dimension ref="A1:O97"/>
  <sheetViews>
    <sheetView zoomScaleNormal="100" workbookViewId="0"/>
  </sheetViews>
  <sheetFormatPr baseColWidth="10" defaultColWidth="11.5" defaultRowHeight="21" customHeight="1"/>
  <cols>
    <col min="1" max="1" width="1.5" style="153" customWidth="1"/>
    <col min="2" max="2" width="35.5" style="156" customWidth="1"/>
    <col min="3" max="3" width="1.5" style="156" customWidth="1"/>
    <col min="4" max="4" width="86" style="161" customWidth="1"/>
    <col min="5" max="5" width="38.5" style="156" customWidth="1"/>
    <col min="6" max="16384" width="11.5" style="156"/>
  </cols>
  <sheetData>
    <row r="1" spans="2:5" ht="52.5" customHeight="1">
      <c r="B1" s="365" t="s">
        <v>51</v>
      </c>
      <c r="C1" s="365"/>
      <c r="D1" s="366"/>
      <c r="E1" s="155"/>
    </row>
    <row r="2" spans="2:5" ht="21" customHeight="1">
      <c r="B2" s="157" t="s">
        <v>52</v>
      </c>
      <c r="C2" s="154"/>
      <c r="D2" s="137"/>
      <c r="E2" s="155"/>
    </row>
    <row r="3" spans="2:5" ht="21.75" customHeight="1">
      <c r="B3" s="42" t="s">
        <v>53</v>
      </c>
      <c r="C3" s="53" t="s">
        <v>16</v>
      </c>
      <c r="D3" s="42" t="s">
        <v>54</v>
      </c>
      <c r="E3" s="42" t="s">
        <v>55</v>
      </c>
    </row>
    <row r="4" spans="2:5" ht="16">
      <c r="B4" s="293" t="s">
        <v>56</v>
      </c>
      <c r="C4" s="294"/>
      <c r="D4" s="295" t="s">
        <v>57</v>
      </c>
      <c r="E4" s="295" t="s">
        <v>58</v>
      </c>
    </row>
    <row r="5" spans="2:5" ht="30">
      <c r="B5" s="293" t="s">
        <v>59</v>
      </c>
      <c r="C5" s="294"/>
      <c r="D5" s="295" t="s">
        <v>60</v>
      </c>
      <c r="E5" s="295" t="s">
        <v>61</v>
      </c>
    </row>
    <row r="6" spans="2:5" ht="45">
      <c r="B6" s="293" t="s">
        <v>62</v>
      </c>
      <c r="C6" s="294"/>
      <c r="D6" s="295" t="s">
        <v>63</v>
      </c>
      <c r="E6" s="295" t="s">
        <v>58</v>
      </c>
    </row>
    <row r="7" spans="2:5" ht="75">
      <c r="B7" s="293" t="s">
        <v>64</v>
      </c>
      <c r="C7" s="294"/>
      <c r="D7" s="295" t="s">
        <v>65</v>
      </c>
      <c r="E7" s="295" t="s">
        <v>58</v>
      </c>
    </row>
    <row r="8" spans="2:5" ht="150">
      <c r="B8" s="293" t="s">
        <v>66</v>
      </c>
      <c r="C8" s="294"/>
      <c r="D8" s="296" t="s">
        <v>67</v>
      </c>
      <c r="E8" s="295" t="s">
        <v>68</v>
      </c>
    </row>
    <row r="9" spans="2:5" ht="135">
      <c r="B9" s="293" t="s">
        <v>69</v>
      </c>
      <c r="C9" s="294"/>
      <c r="D9" s="296" t="s">
        <v>70</v>
      </c>
      <c r="E9" s="295" t="s">
        <v>68</v>
      </c>
    </row>
    <row r="10" spans="2:5" ht="30">
      <c r="B10" s="293" t="s">
        <v>71</v>
      </c>
      <c r="C10" s="294"/>
      <c r="D10" s="295" t="s">
        <v>72</v>
      </c>
      <c r="E10" s="295" t="s">
        <v>68</v>
      </c>
    </row>
    <row r="11" spans="2:5" ht="105">
      <c r="B11" s="293" t="s">
        <v>73</v>
      </c>
      <c r="C11" s="294"/>
      <c r="D11" s="295" t="s">
        <v>74</v>
      </c>
      <c r="E11" s="295" t="s">
        <v>75</v>
      </c>
    </row>
    <row r="12" spans="2:5" ht="60">
      <c r="B12" s="293" t="s">
        <v>76</v>
      </c>
      <c r="C12" s="294"/>
      <c r="D12" s="295" t="s">
        <v>77</v>
      </c>
      <c r="E12" s="295" t="s">
        <v>78</v>
      </c>
    </row>
    <row r="13" spans="2:5" ht="16">
      <c r="B13" s="293" t="s">
        <v>79</v>
      </c>
      <c r="C13" s="294"/>
      <c r="D13" s="295" t="s">
        <v>80</v>
      </c>
      <c r="E13" s="295" t="s">
        <v>58</v>
      </c>
    </row>
    <row r="14" spans="2:5" ht="16">
      <c r="B14" s="293" t="s">
        <v>81</v>
      </c>
      <c r="C14" s="294"/>
      <c r="D14" s="295" t="s">
        <v>82</v>
      </c>
      <c r="E14" s="295" t="s">
        <v>58</v>
      </c>
    </row>
    <row r="15" spans="2:5" ht="52.5" customHeight="1">
      <c r="B15" s="157" t="s">
        <v>83</v>
      </c>
      <c r="C15" s="154"/>
      <c r="D15" s="137"/>
      <c r="E15" s="155"/>
    </row>
    <row r="16" spans="2:5" ht="21" customHeight="1">
      <c r="B16" s="42" t="s">
        <v>84</v>
      </c>
      <c r="C16" s="53" t="s">
        <v>16</v>
      </c>
      <c r="D16" s="42" t="s">
        <v>85</v>
      </c>
      <c r="E16" s="42" t="s">
        <v>86</v>
      </c>
    </row>
    <row r="17" spans="1:15" ht="30">
      <c r="B17" s="56" t="s">
        <v>87</v>
      </c>
      <c r="C17" s="158"/>
      <c r="D17" s="295" t="s">
        <v>88</v>
      </c>
      <c r="E17" s="66" t="s">
        <v>89</v>
      </c>
    </row>
    <row r="18" spans="1:15" ht="30">
      <c r="B18" s="293" t="s">
        <v>90</v>
      </c>
      <c r="C18" s="294"/>
      <c r="D18" s="295" t="s">
        <v>91</v>
      </c>
      <c r="E18" s="295" t="s">
        <v>92</v>
      </c>
    </row>
    <row r="19" spans="1:15" ht="30.75" customHeight="1">
      <c r="B19" s="293" t="s">
        <v>93</v>
      </c>
      <c r="C19" s="294"/>
      <c r="D19" s="295" t="s">
        <v>94</v>
      </c>
      <c r="E19" s="295" t="s">
        <v>95</v>
      </c>
    </row>
    <row r="20" spans="1:15" ht="16">
      <c r="B20" s="293" t="s">
        <v>96</v>
      </c>
      <c r="C20" s="297"/>
      <c r="D20" s="295" t="s">
        <v>97</v>
      </c>
      <c r="E20" s="295"/>
    </row>
    <row r="21" spans="1:15" ht="60">
      <c r="B21" s="293" t="s">
        <v>98</v>
      </c>
      <c r="C21" s="297"/>
      <c r="D21" s="295" t="s">
        <v>99</v>
      </c>
      <c r="E21" s="295"/>
    </row>
    <row r="22" spans="1:15" ht="30">
      <c r="B22" s="293" t="s">
        <v>100</v>
      </c>
      <c r="C22" s="295"/>
      <c r="D22" s="295" t="s">
        <v>101</v>
      </c>
      <c r="E22" s="295"/>
    </row>
    <row r="23" spans="1:15" ht="30">
      <c r="B23" s="298" t="s">
        <v>102</v>
      </c>
      <c r="C23" s="295"/>
      <c r="D23" s="295" t="s">
        <v>103</v>
      </c>
      <c r="E23" s="295"/>
    </row>
    <row r="24" spans="1:15" ht="38.25" customHeight="1">
      <c r="A24" s="159"/>
      <c r="B24" s="293" t="s">
        <v>104</v>
      </c>
      <c r="C24" s="297"/>
      <c r="D24" s="295" t="s">
        <v>105</v>
      </c>
      <c r="E24" s="295"/>
    </row>
    <row r="25" spans="1:15" ht="16">
      <c r="A25" s="160"/>
      <c r="F25" s="162"/>
      <c r="G25" s="162"/>
      <c r="H25" s="162"/>
      <c r="I25" s="162"/>
      <c r="J25" s="162"/>
      <c r="K25" s="162"/>
      <c r="L25" s="162"/>
      <c r="M25" s="162"/>
      <c r="N25" s="162"/>
      <c r="O25" s="162"/>
    </row>
    <row r="26" spans="1:15" ht="24">
      <c r="A26" s="163"/>
      <c r="B26" s="367" t="s">
        <v>106</v>
      </c>
      <c r="C26" s="367"/>
      <c r="D26" s="367"/>
      <c r="F26" s="162"/>
      <c r="G26" s="162"/>
      <c r="H26" s="162"/>
      <c r="I26" s="162"/>
      <c r="J26" s="162"/>
      <c r="K26" s="162"/>
      <c r="L26" s="162"/>
      <c r="M26" s="162"/>
      <c r="N26" s="162"/>
      <c r="O26" s="162"/>
    </row>
    <row r="27" spans="1:15" ht="15" customHeight="1">
      <c r="A27" s="163"/>
      <c r="B27" s="42" t="s">
        <v>84</v>
      </c>
      <c r="C27" s="42" t="s">
        <v>16</v>
      </c>
      <c r="D27" s="42" t="s">
        <v>85</v>
      </c>
      <c r="E27" s="42" t="s">
        <v>86</v>
      </c>
      <c r="F27" s="162"/>
      <c r="G27" s="162"/>
      <c r="H27" s="162"/>
      <c r="I27" s="162"/>
      <c r="J27" s="162"/>
      <c r="K27" s="162"/>
      <c r="L27" s="162"/>
      <c r="M27" s="162"/>
      <c r="N27" s="162"/>
      <c r="O27" s="162"/>
    </row>
    <row r="28" spans="1:15" ht="90">
      <c r="A28" s="163"/>
      <c r="B28" s="299" t="s">
        <v>1368</v>
      </c>
      <c r="C28" s="300"/>
      <c r="D28" s="296" t="s">
        <v>1370</v>
      </c>
      <c r="E28" s="295"/>
      <c r="F28" s="162"/>
      <c r="G28" s="162"/>
      <c r="H28" s="162"/>
      <c r="I28" s="162"/>
      <c r="J28" s="162"/>
      <c r="K28" s="162"/>
      <c r="L28" s="162"/>
      <c r="M28" s="162"/>
      <c r="N28" s="162"/>
      <c r="O28" s="162"/>
    </row>
    <row r="29" spans="1:15" ht="30">
      <c r="A29" s="163"/>
      <c r="B29" s="298" t="s">
        <v>107</v>
      </c>
      <c r="C29" s="295"/>
      <c r="D29" s="295" t="s">
        <v>108</v>
      </c>
      <c r="E29" s="295"/>
      <c r="F29" s="162"/>
      <c r="G29" s="162"/>
      <c r="H29" s="162"/>
      <c r="I29" s="162"/>
      <c r="J29" s="162"/>
      <c r="K29" s="162"/>
      <c r="L29" s="162"/>
      <c r="M29" s="162"/>
      <c r="N29" s="162"/>
      <c r="O29" s="162"/>
    </row>
    <row r="30" spans="1:15" ht="45">
      <c r="A30" s="163"/>
      <c r="B30" s="298" t="s">
        <v>109</v>
      </c>
      <c r="C30" s="295"/>
      <c r="D30" s="295" t="s">
        <v>110</v>
      </c>
      <c r="E30" s="295"/>
      <c r="F30" s="162"/>
      <c r="G30" s="162"/>
      <c r="H30" s="162"/>
      <c r="I30" s="162"/>
      <c r="J30" s="162"/>
      <c r="K30" s="162"/>
      <c r="L30" s="162"/>
      <c r="M30" s="162"/>
      <c r="N30" s="162"/>
      <c r="O30" s="162"/>
    </row>
    <row r="31" spans="1:15" ht="105">
      <c r="A31" s="163"/>
      <c r="B31" s="298" t="s">
        <v>111</v>
      </c>
      <c r="C31" s="295"/>
      <c r="D31" s="295" t="s">
        <v>112</v>
      </c>
      <c r="E31" s="295"/>
      <c r="F31" s="162"/>
      <c r="G31" s="162"/>
      <c r="H31" s="162"/>
      <c r="I31" s="162"/>
      <c r="J31" s="162"/>
      <c r="K31" s="162"/>
      <c r="L31" s="162"/>
      <c r="M31" s="162"/>
      <c r="N31" s="162"/>
      <c r="O31" s="162"/>
    </row>
    <row r="32" spans="1:15" ht="30">
      <c r="A32" s="163"/>
      <c r="B32" s="299" t="s">
        <v>113</v>
      </c>
      <c r="C32" s="301"/>
      <c r="D32" s="296" t="s">
        <v>114</v>
      </c>
      <c r="E32" s="296" t="s">
        <v>115</v>
      </c>
      <c r="F32" s="162"/>
      <c r="G32" s="162"/>
      <c r="H32" s="162"/>
      <c r="I32" s="162"/>
      <c r="J32" s="162"/>
      <c r="K32" s="162"/>
      <c r="L32" s="162"/>
      <c r="M32" s="162"/>
      <c r="N32" s="162"/>
      <c r="O32" s="162"/>
    </row>
    <row r="33" spans="1:15" ht="16">
      <c r="A33" s="160"/>
      <c r="B33" s="299" t="s">
        <v>116</v>
      </c>
      <c r="C33" s="301"/>
      <c r="D33" s="296" t="s">
        <v>117</v>
      </c>
      <c r="E33" s="295"/>
      <c r="F33" s="162"/>
      <c r="G33" s="162"/>
      <c r="H33" s="162"/>
      <c r="I33" s="162"/>
      <c r="J33" s="162"/>
      <c r="K33" s="162"/>
      <c r="L33" s="162"/>
      <c r="M33" s="162"/>
      <c r="N33" s="162"/>
      <c r="O33" s="162"/>
    </row>
    <row r="34" spans="1:15" ht="45">
      <c r="A34" s="163"/>
      <c r="B34" s="298" t="s">
        <v>118</v>
      </c>
      <c r="C34" s="295"/>
      <c r="D34" s="296" t="s">
        <v>119</v>
      </c>
      <c r="E34" s="295"/>
      <c r="F34" s="162"/>
      <c r="G34" s="162"/>
      <c r="H34" s="162"/>
      <c r="I34" s="162"/>
      <c r="J34" s="162"/>
      <c r="K34" s="162"/>
      <c r="L34" s="162"/>
      <c r="M34" s="162"/>
      <c r="N34" s="162"/>
      <c r="O34" s="162"/>
    </row>
    <row r="35" spans="1:15" ht="30">
      <c r="A35" s="163"/>
      <c r="B35" s="298" t="s">
        <v>120</v>
      </c>
      <c r="C35" s="295"/>
      <c r="D35" s="295" t="s">
        <v>121</v>
      </c>
      <c r="E35" s="295"/>
      <c r="F35" s="162"/>
      <c r="G35" s="162"/>
      <c r="H35" s="162"/>
      <c r="I35" s="162"/>
      <c r="J35" s="162"/>
      <c r="K35" s="162"/>
      <c r="L35" s="162"/>
      <c r="M35" s="162"/>
      <c r="N35" s="162"/>
      <c r="O35" s="162"/>
    </row>
    <row r="36" spans="1:15" ht="75">
      <c r="A36" s="163"/>
      <c r="B36" s="298" t="s">
        <v>122</v>
      </c>
      <c r="C36" s="295"/>
      <c r="D36" s="296" t="s">
        <v>123</v>
      </c>
      <c r="E36" s="295"/>
      <c r="F36" s="162"/>
      <c r="G36" s="162"/>
      <c r="H36" s="162"/>
      <c r="I36" s="162"/>
      <c r="J36" s="162"/>
      <c r="K36" s="162"/>
      <c r="L36" s="162"/>
      <c r="M36" s="162"/>
      <c r="N36" s="162"/>
      <c r="O36" s="162"/>
    </row>
    <row r="37" spans="1:15" ht="45">
      <c r="A37" s="163"/>
      <c r="B37" s="298" t="s">
        <v>124</v>
      </c>
      <c r="C37" s="295"/>
      <c r="D37" s="296" t="s">
        <v>125</v>
      </c>
      <c r="E37" s="295"/>
      <c r="F37" s="162"/>
      <c r="G37" s="162"/>
      <c r="H37" s="162"/>
      <c r="I37" s="162"/>
      <c r="J37" s="162"/>
      <c r="K37" s="162"/>
      <c r="L37" s="162"/>
      <c r="M37" s="162"/>
      <c r="N37" s="162"/>
      <c r="O37" s="162"/>
    </row>
    <row r="38" spans="1:15" ht="30">
      <c r="A38" s="163"/>
      <c r="B38" s="298" t="s">
        <v>126</v>
      </c>
      <c r="C38" s="295"/>
      <c r="D38" s="296" t="s">
        <v>127</v>
      </c>
      <c r="E38" s="295" t="s">
        <v>128</v>
      </c>
      <c r="F38" s="162"/>
      <c r="G38" s="162"/>
      <c r="H38" s="162"/>
      <c r="I38" s="162"/>
      <c r="J38" s="162"/>
      <c r="K38" s="162"/>
      <c r="L38" s="162"/>
      <c r="M38" s="162"/>
      <c r="N38" s="162"/>
      <c r="O38" s="162"/>
    </row>
    <row r="39" spans="1:15" ht="45">
      <c r="A39" s="163"/>
      <c r="B39" s="298" t="s">
        <v>129</v>
      </c>
      <c r="C39" s="295"/>
      <c r="D39" s="295" t="s">
        <v>130</v>
      </c>
      <c r="E39" s="295"/>
      <c r="F39" s="162"/>
      <c r="G39" s="162"/>
      <c r="H39" s="162"/>
      <c r="I39" s="162"/>
      <c r="J39" s="162"/>
      <c r="K39" s="162"/>
      <c r="L39" s="162"/>
      <c r="M39" s="162"/>
      <c r="N39" s="162"/>
      <c r="O39" s="162"/>
    </row>
    <row r="40" spans="1:15" ht="45">
      <c r="A40" s="163"/>
      <c r="B40" s="298" t="s">
        <v>131</v>
      </c>
      <c r="C40" s="295"/>
      <c r="D40" s="295" t="s">
        <v>132</v>
      </c>
      <c r="E40" s="295"/>
      <c r="F40" s="162"/>
      <c r="G40" s="162"/>
      <c r="H40" s="162"/>
      <c r="I40" s="162"/>
      <c r="J40" s="162"/>
      <c r="K40" s="162"/>
      <c r="L40" s="162"/>
      <c r="M40" s="162"/>
      <c r="N40" s="162"/>
      <c r="O40" s="162"/>
    </row>
    <row r="41" spans="1:15" ht="45">
      <c r="A41" s="163"/>
      <c r="B41" s="298" t="s">
        <v>133</v>
      </c>
      <c r="C41" s="295"/>
      <c r="D41" s="295" t="s">
        <v>134</v>
      </c>
      <c r="E41" s="295"/>
      <c r="F41" s="162"/>
      <c r="G41" s="162"/>
      <c r="H41" s="162"/>
      <c r="I41" s="162"/>
      <c r="J41" s="162"/>
      <c r="K41" s="162"/>
      <c r="L41" s="162"/>
      <c r="M41" s="162"/>
      <c r="N41" s="162"/>
      <c r="O41" s="162"/>
    </row>
    <row r="42" spans="1:15" ht="30">
      <c r="A42" s="163"/>
      <c r="B42" s="298" t="s">
        <v>135</v>
      </c>
      <c r="C42" s="295"/>
      <c r="D42" s="295" t="s">
        <v>136</v>
      </c>
      <c r="E42" s="295"/>
      <c r="F42" s="162"/>
      <c r="G42" s="162"/>
      <c r="H42" s="162"/>
      <c r="I42" s="162"/>
      <c r="J42" s="162"/>
      <c r="K42" s="162"/>
      <c r="L42" s="162"/>
      <c r="M42" s="162"/>
      <c r="N42" s="162"/>
      <c r="O42" s="162"/>
    </row>
    <row r="43" spans="1:15" ht="50.25" customHeight="1">
      <c r="A43" s="163"/>
      <c r="B43" s="298" t="s">
        <v>1372</v>
      </c>
      <c r="C43" s="295"/>
      <c r="D43" s="295" t="s">
        <v>1373</v>
      </c>
      <c r="E43" s="295"/>
      <c r="F43" s="162"/>
      <c r="G43" s="162"/>
      <c r="H43" s="162"/>
      <c r="I43" s="162"/>
      <c r="J43" s="162"/>
      <c r="K43" s="162"/>
      <c r="L43" s="162"/>
      <c r="M43" s="162"/>
      <c r="N43" s="162"/>
      <c r="O43" s="162"/>
    </row>
    <row r="44" spans="1:15" ht="60">
      <c r="A44" s="163"/>
      <c r="B44" s="298" t="s">
        <v>137</v>
      </c>
      <c r="C44" s="295"/>
      <c r="D44" s="295" t="s">
        <v>138</v>
      </c>
      <c r="E44" s="296" t="s">
        <v>139</v>
      </c>
      <c r="F44" s="162"/>
      <c r="G44" s="162"/>
      <c r="H44" s="162"/>
      <c r="I44" s="162"/>
      <c r="J44" s="162"/>
      <c r="K44" s="162"/>
      <c r="L44" s="162"/>
      <c r="M44" s="162"/>
      <c r="N44" s="162"/>
      <c r="O44" s="162"/>
    </row>
    <row r="45" spans="1:15" ht="90">
      <c r="A45" s="163"/>
      <c r="B45" s="298" t="s">
        <v>140</v>
      </c>
      <c r="C45" s="295"/>
      <c r="D45" s="295" t="s">
        <v>141</v>
      </c>
      <c r="E45" s="295" t="s">
        <v>142</v>
      </c>
      <c r="F45" s="162"/>
      <c r="G45" s="162"/>
      <c r="H45" s="162"/>
      <c r="I45" s="162"/>
      <c r="J45" s="162"/>
      <c r="K45" s="162"/>
      <c r="L45" s="162"/>
      <c r="M45" s="162"/>
      <c r="N45" s="162"/>
      <c r="O45" s="162"/>
    </row>
    <row r="46" spans="1:15" s="166" customFormat="1" ht="30">
      <c r="A46" s="164"/>
      <c r="B46" s="298" t="s">
        <v>143</v>
      </c>
      <c r="C46" s="295"/>
      <c r="D46" s="295" t="s">
        <v>144</v>
      </c>
      <c r="E46" s="295" t="s">
        <v>145</v>
      </c>
      <c r="F46" s="165"/>
      <c r="G46" s="165"/>
      <c r="H46" s="165"/>
      <c r="I46" s="165"/>
      <c r="J46" s="165"/>
      <c r="K46" s="165"/>
      <c r="L46" s="165"/>
      <c r="M46" s="165"/>
      <c r="N46" s="165"/>
      <c r="O46" s="165"/>
    </row>
    <row r="47" spans="1:15" ht="30">
      <c r="A47" s="163"/>
      <c r="B47" s="298" t="s">
        <v>146</v>
      </c>
      <c r="C47" s="295"/>
      <c r="D47" s="295" t="s">
        <v>147</v>
      </c>
      <c r="E47" s="295"/>
      <c r="F47" s="162"/>
      <c r="G47" s="162"/>
      <c r="H47" s="162"/>
      <c r="I47" s="162"/>
      <c r="J47" s="162"/>
      <c r="K47" s="162"/>
      <c r="L47" s="162"/>
      <c r="M47" s="162"/>
      <c r="N47" s="162"/>
      <c r="O47" s="162"/>
    </row>
    <row r="48" spans="1:15" ht="90">
      <c r="A48" s="163"/>
      <c r="B48" s="298" t="s">
        <v>148</v>
      </c>
      <c r="C48" s="295"/>
      <c r="D48" s="295" t="s">
        <v>149</v>
      </c>
      <c r="E48" s="295"/>
      <c r="F48" s="162"/>
      <c r="G48" s="162"/>
      <c r="H48" s="162"/>
      <c r="I48" s="162"/>
      <c r="J48" s="162"/>
      <c r="K48" s="162"/>
      <c r="L48" s="162"/>
      <c r="M48" s="162"/>
      <c r="N48" s="162"/>
      <c r="O48" s="162"/>
    </row>
    <row r="49" spans="1:5" ht="16">
      <c r="B49" s="299" t="s">
        <v>150</v>
      </c>
      <c r="C49" s="295"/>
      <c r="D49" s="295" t="s">
        <v>151</v>
      </c>
      <c r="E49" s="295"/>
    </row>
    <row r="50" spans="1:5" ht="16">
      <c r="B50" s="298" t="s">
        <v>152</v>
      </c>
      <c r="C50" s="295"/>
      <c r="D50" s="295" t="s">
        <v>153</v>
      </c>
      <c r="E50" s="295"/>
    </row>
    <row r="51" spans="1:5" ht="45">
      <c r="B51" s="298" t="s">
        <v>154</v>
      </c>
      <c r="C51" s="295"/>
      <c r="D51" s="295" t="s">
        <v>155</v>
      </c>
      <c r="E51" s="295" t="s">
        <v>156</v>
      </c>
    </row>
    <row r="52" spans="1:5" ht="90">
      <c r="B52" s="299" t="s">
        <v>157</v>
      </c>
      <c r="C52" s="295"/>
      <c r="D52" s="296" t="s">
        <v>158</v>
      </c>
      <c r="E52" s="295"/>
    </row>
    <row r="53" spans="1:5" ht="16">
      <c r="B53" s="299" t="s">
        <v>159</v>
      </c>
      <c r="C53" s="302"/>
      <c r="D53" s="303" t="s">
        <v>160</v>
      </c>
      <c r="E53" s="302"/>
    </row>
    <row r="54" spans="1:5" ht="72" customHeight="1">
      <c r="B54" s="304" t="s">
        <v>161</v>
      </c>
      <c r="C54" s="305"/>
      <c r="D54" s="305" t="s">
        <v>162</v>
      </c>
      <c r="E54" s="305" t="s">
        <v>163</v>
      </c>
    </row>
    <row r="55" spans="1:5" ht="45">
      <c r="B55" s="306" t="s">
        <v>1366</v>
      </c>
      <c r="C55" s="307"/>
      <c r="D55" s="303" t="s">
        <v>1369</v>
      </c>
      <c r="E55" s="305"/>
    </row>
    <row r="56" spans="1:5" ht="30">
      <c r="A56" s="167"/>
      <c r="B56" s="306" t="s">
        <v>164</v>
      </c>
      <c r="C56" s="302"/>
      <c r="D56" s="303" t="s">
        <v>165</v>
      </c>
      <c r="E56" s="303" t="s">
        <v>166</v>
      </c>
    </row>
    <row r="57" spans="1:5" ht="30">
      <c r="B57" s="304" t="s">
        <v>167</v>
      </c>
      <c r="C57" s="305"/>
      <c r="D57" s="305" t="s">
        <v>168</v>
      </c>
      <c r="E57" s="305" t="s">
        <v>169</v>
      </c>
    </row>
    <row r="58" spans="1:5" ht="16"/>
    <row r="60" spans="1:5" ht="21" customHeight="1">
      <c r="D60" s="168"/>
    </row>
    <row r="83" spans="1:4" ht="21" customHeight="1">
      <c r="A83" s="169"/>
    </row>
    <row r="87" spans="1:4" ht="21" customHeight="1">
      <c r="D87" s="170"/>
    </row>
    <row r="93" spans="1:4" ht="21" customHeight="1">
      <c r="A93" s="169"/>
    </row>
    <row r="97" spans="4:4" ht="21" customHeight="1">
      <c r="D97" s="170"/>
    </row>
  </sheetData>
  <mergeCells count="2">
    <mergeCell ref="B1:D1"/>
    <mergeCell ref="B26:D26"/>
  </mergeCells>
  <pageMargins left="0.25" right="0.25" top="0.75" bottom="0.75" header="0.3" footer="0.3"/>
  <pageSetup paperSize="9" scale="79" orientation="landscape" r:id="rId1"/>
  <rowBreaks count="1" manualBreakCount="1">
    <brk id="25"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9"/>
    <outlinePr summaryRight="0"/>
    <pageSetUpPr fitToPage="1"/>
  </sheetPr>
  <dimension ref="A1:CL66"/>
  <sheetViews>
    <sheetView zoomScaleNormal="100" zoomScaleSheetLayoutView="20" workbookViewId="0">
      <pane xSplit="8" ySplit="2" topLeftCell="I3" activePane="bottomRight" state="frozen"/>
      <selection pane="topRight" activeCell="I1" sqref="I1"/>
      <selection pane="bottomLeft" activeCell="C3" sqref="C3"/>
      <selection pane="bottomRight" activeCell="C1" sqref="C1:Y1"/>
    </sheetView>
  </sheetViews>
  <sheetFormatPr baseColWidth="10" defaultColWidth="11.5" defaultRowHeight="14" outlineLevelCol="1"/>
  <cols>
    <col min="1" max="1" width="8.5" style="1" hidden="1" customWidth="1"/>
    <col min="2" max="2" width="2.5" style="1" hidden="1" customWidth="1"/>
    <col min="3" max="3" width="9.5" style="20" customWidth="1"/>
    <col min="4" max="4" width="9.5" style="20" bestFit="1" customWidth="1" collapsed="1"/>
    <col min="5" max="7" width="35.5" style="20" hidden="1" customWidth="1" outlineLevel="1"/>
    <col min="8" max="8" width="27.5" style="1" customWidth="1"/>
    <col min="9" max="9" width="45.5" style="1" customWidth="1" outlineLevel="1"/>
    <col min="10" max="13" width="60.5" style="1" customWidth="1" outlineLevel="1"/>
    <col min="14" max="14" width="45.5" style="1" customWidth="1" outlineLevel="1"/>
    <col min="15" max="17" width="25.5" style="1" customWidth="1" outlineLevel="1"/>
    <col min="18" max="18" width="38.5" style="2" customWidth="1"/>
    <col min="19" max="19" width="15.5" style="3" customWidth="1" outlineLevel="1"/>
    <col min="20" max="20" width="22.5" style="6" customWidth="1" outlineLevel="1"/>
    <col min="21" max="21" width="14.5" style="6" customWidth="1" outlineLevel="1"/>
    <col min="22" max="22" width="42.5" style="2" customWidth="1" outlineLevel="1"/>
    <col min="23" max="23" width="144.5" style="2" customWidth="1"/>
    <col min="24" max="26" width="70.5" style="2" customWidth="1" outlineLevel="1"/>
    <col min="27" max="27" width="51.1640625" style="1" customWidth="1" outlineLevel="1"/>
    <col min="28" max="28" width="56.5" style="1" customWidth="1" outlineLevel="1"/>
    <col min="29" max="16384" width="11.5" style="1"/>
  </cols>
  <sheetData>
    <row r="1" spans="1:90" ht="46.5" customHeight="1">
      <c r="C1" s="368" t="s">
        <v>170</v>
      </c>
      <c r="D1" s="369"/>
      <c r="E1" s="369"/>
      <c r="F1" s="366"/>
      <c r="G1" s="366"/>
      <c r="H1" s="366"/>
      <c r="I1" s="366"/>
      <c r="J1" s="366"/>
      <c r="K1" s="366"/>
      <c r="L1" s="366"/>
      <c r="M1" s="366"/>
      <c r="N1" s="366"/>
      <c r="O1" s="366"/>
      <c r="P1" s="366"/>
      <c r="Q1" s="366"/>
      <c r="R1" s="366"/>
      <c r="S1" s="366"/>
      <c r="T1" s="366"/>
      <c r="U1" s="366"/>
      <c r="V1" s="366"/>
      <c r="W1" s="366"/>
      <c r="X1" s="366"/>
      <c r="Y1" s="366"/>
    </row>
    <row r="2" spans="1:90" ht="27.75" customHeight="1">
      <c r="A2" s="25" t="s">
        <v>171</v>
      </c>
      <c r="B2" s="25" t="s">
        <v>172</v>
      </c>
      <c r="C2" s="18" t="s">
        <v>173</v>
      </c>
      <c r="D2" s="18" t="s">
        <v>140</v>
      </c>
      <c r="E2" s="18" t="s">
        <v>174</v>
      </c>
      <c r="F2" s="18" t="s">
        <v>175</v>
      </c>
      <c r="G2" s="18" t="s">
        <v>176</v>
      </c>
      <c r="H2" s="7" t="s">
        <v>177</v>
      </c>
      <c r="I2" s="7" t="s">
        <v>178</v>
      </c>
      <c r="J2" s="7" t="s">
        <v>179</v>
      </c>
      <c r="K2" s="7" t="s">
        <v>180</v>
      </c>
      <c r="L2" s="7" t="s">
        <v>181</v>
      </c>
      <c r="M2" s="7" t="s">
        <v>182</v>
      </c>
      <c r="N2" s="7" t="s">
        <v>183</v>
      </c>
      <c r="O2" s="7" t="s">
        <v>184</v>
      </c>
      <c r="P2" s="7" t="s">
        <v>185</v>
      </c>
      <c r="Q2" s="7" t="s">
        <v>186</v>
      </c>
      <c r="R2" s="127" t="s">
        <v>187</v>
      </c>
      <c r="S2" s="75" t="s">
        <v>1371</v>
      </c>
      <c r="T2" s="128" t="s">
        <v>188</v>
      </c>
      <c r="U2" s="129" t="s">
        <v>189</v>
      </c>
      <c r="V2" s="129" t="s">
        <v>190</v>
      </c>
      <c r="W2" s="130" t="s">
        <v>191</v>
      </c>
      <c r="X2" s="41" t="s">
        <v>192</v>
      </c>
      <c r="Y2" s="41" t="s">
        <v>193</v>
      </c>
      <c r="Z2" s="41" t="s">
        <v>194</v>
      </c>
      <c r="AA2" s="41" t="s">
        <v>195</v>
      </c>
      <c r="AB2" s="41" t="s">
        <v>196</v>
      </c>
    </row>
    <row r="3" spans="1:90" ht="30">
      <c r="A3" s="8" t="str">
        <f>IF(AND($B3&lt;&gt;"",$C$3="1",NOT(ISBLANK($C3))),"header",IF(AND($B3&lt;&gt;"",$C$3&lt;&gt;"1",NOT(ISBLANK($C3))),"blank",IF(AND($B3&lt;&gt;"",#REF!="01",NOT(ISBLANK(#REF!))),"header",IF(AND($B3&lt;&gt;"",#REF!&lt;&gt;"01",NOT(ISBLANK(#REF!))),"blank",IF(AND($B3&lt;&gt;"",#REF!&lt;&gt;"01",NOT(ISBLANK(#REF!))),"blank",IF(AND($C$3="1",ISBLANK($C3),ISBLANK($B3)),"blank",""))))))</f>
        <v>header</v>
      </c>
      <c r="B3" s="8">
        <v>1</v>
      </c>
      <c r="C3" s="8" t="s">
        <v>197</v>
      </c>
      <c r="D3" s="8"/>
      <c r="E3" s="57"/>
      <c r="F3" s="57"/>
      <c r="G3" s="57"/>
      <c r="H3" s="142" t="s">
        <v>198</v>
      </c>
      <c r="I3" s="9"/>
      <c r="J3" s="277" t="s">
        <v>199</v>
      </c>
      <c r="K3" s="277" t="s">
        <v>199</v>
      </c>
      <c r="L3" s="277" t="s">
        <v>199</v>
      </c>
      <c r="M3" s="277" t="s">
        <v>199</v>
      </c>
      <c r="N3" s="152"/>
      <c r="O3" s="9"/>
      <c r="P3" s="9"/>
      <c r="Q3" s="9"/>
      <c r="R3" s="276"/>
      <c r="S3" s="9"/>
      <c r="T3" s="9"/>
      <c r="U3" s="9"/>
      <c r="V3" s="9"/>
      <c r="W3" s="9"/>
      <c r="X3" s="9"/>
      <c r="Y3" s="9"/>
      <c r="Z3" s="9"/>
      <c r="AA3" s="9"/>
      <c r="AB3" s="29"/>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row>
    <row r="4" spans="1:90" ht="15">
      <c r="A4" s="8" t="str">
        <f>IF(AND($B4&lt;&gt;"",$C$3="1",NOT(ISBLANK($C4))),"header",IF(AND($B4&lt;&gt;"",$C$3&lt;&gt;"1",NOT(ISBLANK($C4))),"blank",IF(AND($B4&lt;&gt;"",#REF!="01",NOT(ISBLANK(#REF!))),"header",IF(AND($B4&lt;&gt;"",#REF!&lt;&gt;"01",NOT(ISBLANK(#REF!))),"blank",IF(AND($B4&lt;&gt;"",#REF!&lt;&gt;"01",NOT(ISBLANK(#REF!))),"blank",IF(AND($C$3="1",ISBLANK($C4),ISBLANK($B4)),"blank",""))))))</f>
        <v>header</v>
      </c>
      <c r="B4" s="8">
        <v>2</v>
      </c>
      <c r="C4" s="15" t="s">
        <v>200</v>
      </c>
      <c r="D4" s="15"/>
      <c r="E4" s="57"/>
      <c r="F4" s="57"/>
      <c r="G4" s="57"/>
      <c r="H4" s="142" t="s">
        <v>201</v>
      </c>
      <c r="I4" s="9"/>
      <c r="J4" s="9"/>
      <c r="K4" s="9"/>
      <c r="L4" s="9"/>
      <c r="M4" s="9"/>
      <c r="N4" s="9"/>
      <c r="O4" s="9"/>
      <c r="P4" s="9"/>
      <c r="Q4" s="9"/>
      <c r="R4" s="9"/>
      <c r="S4" s="9"/>
      <c r="T4" s="9"/>
      <c r="U4" s="9"/>
      <c r="V4" s="9"/>
      <c r="W4" s="9"/>
      <c r="X4" s="9"/>
      <c r="Y4" s="9"/>
      <c r="Z4" s="9"/>
      <c r="AA4" s="9"/>
      <c r="AB4" s="29"/>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row>
    <row r="5" spans="1:90" ht="384">
      <c r="A5" s="8" t="e">
        <f>IF(AND($B5&lt;&gt;"",$C$3="1",NOT(ISBLANK($C5))),"header",IF(AND($B5&lt;&gt;"",$C$3&lt;&gt;"1",NOT(ISBLANK($C5))),"blank",IF(AND($B5&lt;&gt;"",#REF!="01",NOT(ISBLANK(#REF!))),"header",IF(AND($B5&lt;&gt;"",#REF!&lt;&gt;"01",NOT(ISBLANK(#REF!))),"blank",IF(AND($B5&lt;&gt;"",#REF!&lt;&gt;"01",NOT(ISBLANK(#REF!))),"blank",IF(AND($C$3="1",ISBLANK($C5),ISBLANK($B5)),"blank",""))))))</f>
        <v>#REF!</v>
      </c>
      <c r="C5" s="144" t="s">
        <v>202</v>
      </c>
      <c r="D5" s="15"/>
      <c r="E5" s="57"/>
      <c r="F5" s="57"/>
      <c r="G5" s="57"/>
      <c r="H5" s="23" t="s">
        <v>203</v>
      </c>
      <c r="I5" s="13" t="s">
        <v>204</v>
      </c>
      <c r="J5" s="139" t="s">
        <v>205</v>
      </c>
      <c r="K5" s="139" t="s">
        <v>206</v>
      </c>
      <c r="L5" s="13" t="s">
        <v>207</v>
      </c>
      <c r="M5" s="13" t="s">
        <v>207</v>
      </c>
      <c r="N5" s="30" t="s">
        <v>208</v>
      </c>
      <c r="O5" s="138"/>
      <c r="P5" s="138" t="s">
        <v>209</v>
      </c>
      <c r="Q5" s="138" t="s">
        <v>210</v>
      </c>
      <c r="R5" s="10"/>
      <c r="S5" s="11"/>
      <c r="T5" s="10"/>
      <c r="U5" s="10"/>
      <c r="V5" s="10"/>
      <c r="W5" s="40" t="s">
        <v>211</v>
      </c>
      <c r="X5" s="40"/>
      <c r="Y5" s="40"/>
      <c r="Z5" s="10"/>
      <c r="AA5" s="30" t="s">
        <v>212</v>
      </c>
      <c r="AB5" s="29"/>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row>
    <row r="6" spans="1:90" ht="15">
      <c r="A6" s="8" t="str">
        <f>IF(AND($B6&lt;&gt;"",$C$3="1",NOT(ISBLANK($C6))),"header",IF(AND($B6&lt;&gt;"",$C$3&lt;&gt;"1",NOT(ISBLANK($C6))),"blank",IF(AND($B6&lt;&gt;"",#REF!="01",NOT(ISBLANK(#REF!))),"header",IF(AND($B6&lt;&gt;"",#REF!&lt;&gt;"01",NOT(ISBLANK(#REF!))),"blank",IF(AND($B6&lt;&gt;"",#REF!&lt;&gt;"01",NOT(ISBLANK(#REF!))),"blank",IF(AND($C$3="1",ISBLANK($C6),ISBLANK($B6)),"blank",""))))))</f>
        <v>header</v>
      </c>
      <c r="B6" s="8">
        <v>2</v>
      </c>
      <c r="C6" s="15" t="s">
        <v>213</v>
      </c>
      <c r="D6" s="15"/>
      <c r="E6" s="57"/>
      <c r="F6" s="57"/>
      <c r="G6" s="57"/>
      <c r="H6" s="141" t="s">
        <v>214</v>
      </c>
      <c r="I6" s="9"/>
      <c r="J6" s="9"/>
      <c r="K6" s="9"/>
      <c r="L6" s="9"/>
      <c r="M6" s="9"/>
      <c r="N6" s="9"/>
      <c r="O6" s="9"/>
      <c r="P6" s="9"/>
      <c r="Q6" s="9"/>
      <c r="R6" s="9"/>
      <c r="S6" s="9"/>
      <c r="T6" s="9"/>
      <c r="U6" s="9"/>
      <c r="V6" s="9"/>
      <c r="W6" s="9"/>
      <c r="X6" s="9"/>
      <c r="Y6" s="9"/>
      <c r="Z6" s="9"/>
      <c r="AA6" s="9"/>
      <c r="AB6" s="29"/>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row>
    <row r="7" spans="1:90" ht="150">
      <c r="A7" s="8" t="e">
        <f>IF(AND($B7&lt;&gt;"",$C$3="1",NOT(ISBLANK($C7))),"header",IF(AND($B7&lt;&gt;"",$C$3&lt;&gt;"1",NOT(ISBLANK($C7))),"blank",IF(AND($B7&lt;&gt;"",#REF!="01",NOT(ISBLANK(#REF!))),"header",IF(AND($B7&lt;&gt;"",#REF!&lt;&gt;"01",NOT(ISBLANK(#REF!))),"blank",IF(AND($B7&lt;&gt;"",#REF!&lt;&gt;"01",NOT(ISBLANK(#REF!))),"blank",IF(AND($C$3="1",ISBLANK($C7),ISBLANK($B7)),"blank",""))))))</f>
        <v>#REF!</v>
      </c>
      <c r="C7" s="144" t="s">
        <v>215</v>
      </c>
      <c r="D7" s="15"/>
      <c r="E7" s="57"/>
      <c r="F7" s="57"/>
      <c r="G7" s="57"/>
      <c r="H7" s="23" t="s">
        <v>216</v>
      </c>
      <c r="I7" s="13" t="s">
        <v>217</v>
      </c>
      <c r="J7" s="139" t="s">
        <v>218</v>
      </c>
      <c r="K7" s="13" t="s">
        <v>207</v>
      </c>
      <c r="L7" s="13" t="s">
        <v>207</v>
      </c>
      <c r="M7" s="13" t="s">
        <v>207</v>
      </c>
      <c r="N7" s="30" t="s">
        <v>219</v>
      </c>
      <c r="O7" s="138"/>
      <c r="P7" s="138" t="s">
        <v>220</v>
      </c>
      <c r="Q7" s="138" t="s">
        <v>221</v>
      </c>
      <c r="R7" s="10" t="s">
        <v>222</v>
      </c>
      <c r="S7" s="11"/>
      <c r="T7" s="10"/>
      <c r="U7" s="10"/>
      <c r="V7" s="10"/>
      <c r="W7" s="40"/>
      <c r="X7" s="40"/>
      <c r="Y7" s="40"/>
      <c r="Z7" s="10"/>
      <c r="AA7" s="29"/>
      <c r="AB7" s="29"/>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row>
    <row r="8" spans="1:90" ht="135">
      <c r="A8" s="8" t="e">
        <f>IF(AND($B8&lt;&gt;"",$C$3="1",NOT(ISBLANK($C8))),"header",IF(AND($B8&lt;&gt;"",$C$3&lt;&gt;"1",NOT(ISBLANK($C8))),"blank",IF(AND($B8&lt;&gt;"",#REF!="01",NOT(ISBLANK(#REF!))),"header",IF(AND($B8&lt;&gt;"",#REF!&lt;&gt;"01",NOT(ISBLANK(#REF!))),"blank",IF(AND($B8&lt;&gt;"",#REF!&lt;&gt;"01",NOT(ISBLANK(#REF!))),"blank",IF(AND($C$3="1",ISBLANK($C8),ISBLANK($B8)),"blank",""))))))</f>
        <v>#REF!</v>
      </c>
      <c r="C8" s="145" t="s">
        <v>223</v>
      </c>
      <c r="D8" s="15"/>
      <c r="E8" s="57"/>
      <c r="F8" s="57"/>
      <c r="G8" s="57"/>
      <c r="H8" s="23" t="s">
        <v>224</v>
      </c>
      <c r="I8" s="13" t="s">
        <v>225</v>
      </c>
      <c r="J8" s="9" t="s">
        <v>226</v>
      </c>
      <c r="K8" s="9" t="s">
        <v>227</v>
      </c>
      <c r="L8" s="9" t="s">
        <v>228</v>
      </c>
      <c r="M8" s="13" t="s">
        <v>207</v>
      </c>
      <c r="N8" s="30" t="s">
        <v>229</v>
      </c>
      <c r="O8" s="138"/>
      <c r="P8" s="138" t="s">
        <v>230</v>
      </c>
      <c r="Q8" s="138" t="s">
        <v>231</v>
      </c>
      <c r="R8" s="10"/>
      <c r="S8" s="11"/>
      <c r="T8" s="10"/>
      <c r="U8" s="10"/>
      <c r="V8" s="10"/>
      <c r="W8" s="147" t="s">
        <v>232</v>
      </c>
      <c r="X8" s="40"/>
      <c r="Y8" s="40"/>
      <c r="Z8" s="10"/>
      <c r="AA8" s="29"/>
      <c r="AB8" s="29"/>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row>
    <row r="9" spans="1:90" ht="150">
      <c r="A9" s="8" t="e">
        <f>IF(AND($B9&lt;&gt;"",$C$3="1",NOT(ISBLANK($C9))),"header",IF(AND($B9&lt;&gt;"",$C$3&lt;&gt;"1",NOT(ISBLANK($C9))),"blank",IF(AND($B9&lt;&gt;"",#REF!="01",NOT(ISBLANK(#REF!))),"header",IF(AND($B9&lt;&gt;"",#REF!&lt;&gt;"01",NOT(ISBLANK(#REF!))),"blank",IF(AND($B9&lt;&gt;"",#REF!&lt;&gt;"01",NOT(ISBLANK(#REF!))),"blank",IF(AND($C$3="1",ISBLANK($C9),ISBLANK($B9)),"blank",""))))))</f>
        <v>#REF!</v>
      </c>
      <c r="C9" s="15" t="s">
        <v>233</v>
      </c>
      <c r="D9" s="15"/>
      <c r="E9" s="57"/>
      <c r="F9" s="57"/>
      <c r="G9" s="57"/>
      <c r="H9" s="23" t="s">
        <v>234</v>
      </c>
      <c r="I9" s="13" t="s">
        <v>235</v>
      </c>
      <c r="J9" s="139" t="s">
        <v>236</v>
      </c>
      <c r="K9" s="139" t="s">
        <v>237</v>
      </c>
      <c r="L9" s="9" t="s">
        <v>238</v>
      </c>
      <c r="M9" s="13" t="s">
        <v>207</v>
      </c>
      <c r="N9" s="13" t="s">
        <v>207</v>
      </c>
      <c r="O9" s="138"/>
      <c r="P9" s="138" t="s">
        <v>239</v>
      </c>
      <c r="Q9" s="138" t="s">
        <v>240</v>
      </c>
      <c r="R9" s="10"/>
      <c r="S9" s="11"/>
      <c r="T9" s="10"/>
      <c r="U9" s="10"/>
      <c r="V9" s="10"/>
      <c r="W9" s="40"/>
      <c r="X9" s="40" t="s">
        <v>241</v>
      </c>
      <c r="Y9" s="40"/>
      <c r="Z9" s="10"/>
      <c r="AA9" s="30" t="s">
        <v>242</v>
      </c>
      <c r="AB9" s="29"/>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row>
    <row r="10" spans="1:90" ht="146" customHeight="1">
      <c r="A10" s="8" t="e">
        <f>IF(AND($B10&lt;&gt;"",$C$3="1",NOT(ISBLANK($C10))),"header",IF(AND($B10&lt;&gt;"",$C$3&lt;&gt;"1",NOT(ISBLANK($C10))),"blank",IF(AND($B10&lt;&gt;"",#REF!="01",NOT(ISBLANK(#REF!))),"header",IF(AND($B10&lt;&gt;"",#REF!&lt;&gt;"01",NOT(ISBLANK(#REF!))),"blank",IF(AND($B10&lt;&gt;"",#REF!&lt;&gt;"01",NOT(ISBLANK(#REF!))),"blank",IF(AND($C$3="1",ISBLANK($C10),ISBLANK($B10)),"blank",""))))))</f>
        <v>#REF!</v>
      </c>
      <c r="C10" s="15" t="s">
        <v>243</v>
      </c>
      <c r="D10" s="15"/>
      <c r="E10" s="57"/>
      <c r="F10" s="57"/>
      <c r="G10" s="57"/>
      <c r="H10" s="23" t="s">
        <v>244</v>
      </c>
      <c r="I10" s="13" t="s">
        <v>245</v>
      </c>
      <c r="J10" s="9" t="s">
        <v>1374</v>
      </c>
      <c r="K10" s="139" t="s">
        <v>246</v>
      </c>
      <c r="L10" s="9" t="s">
        <v>247</v>
      </c>
      <c r="M10" s="13" t="s">
        <v>207</v>
      </c>
      <c r="N10" s="13" t="s">
        <v>207</v>
      </c>
      <c r="O10" s="138"/>
      <c r="P10" s="138" t="s">
        <v>248</v>
      </c>
      <c r="Q10" s="138" t="s">
        <v>249</v>
      </c>
      <c r="R10" s="10"/>
      <c r="S10" s="11"/>
      <c r="T10" s="10"/>
      <c r="U10" s="10"/>
      <c r="V10" s="10"/>
      <c r="W10" s="40"/>
      <c r="X10" s="40"/>
      <c r="Y10" s="148"/>
      <c r="Z10" s="149"/>
      <c r="AA10" s="29"/>
      <c r="AB10" s="29"/>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row>
    <row r="11" spans="1:90" ht="15">
      <c r="A11" s="8" t="str">
        <f>IF(AND($B11&lt;&gt;"",$C$3="1",NOT(ISBLANK($C11))),"header",IF(AND($B11&lt;&gt;"",$C$3&lt;&gt;"1",NOT(ISBLANK($C11))),"blank",IF(AND($B11&lt;&gt;"",#REF!="01",NOT(ISBLANK(#REF!))),"header",IF(AND($B11&lt;&gt;"",#REF!&lt;&gt;"01",NOT(ISBLANK(#REF!))),"blank",IF(AND($B11&lt;&gt;"",#REF!&lt;&gt;"01",NOT(ISBLANK(#REF!))),"blank",IF(AND($C$3="1",ISBLANK($C11),ISBLANK($B11)),"blank",""))))))</f>
        <v>header</v>
      </c>
      <c r="B11" s="8">
        <v>2</v>
      </c>
      <c r="C11" s="15" t="s">
        <v>250</v>
      </c>
      <c r="D11" s="15"/>
      <c r="E11" s="57"/>
      <c r="F11" s="57"/>
      <c r="G11" s="57"/>
      <c r="H11" s="142" t="s">
        <v>251</v>
      </c>
      <c r="I11" s="9"/>
      <c r="J11" s="9"/>
      <c r="K11" s="9"/>
      <c r="L11" s="9"/>
      <c r="M11" s="9"/>
      <c r="N11" s="9"/>
      <c r="O11" s="9"/>
      <c r="P11" s="9"/>
      <c r="Q11" s="9"/>
      <c r="R11" s="9"/>
      <c r="S11" s="9"/>
      <c r="T11" s="9"/>
      <c r="U11" s="9"/>
      <c r="V11" s="9"/>
      <c r="W11" s="9"/>
      <c r="X11" s="9"/>
      <c r="Y11" s="9"/>
      <c r="Z11" s="9"/>
      <c r="AA11" s="9"/>
      <c r="AB11" s="29"/>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row>
    <row r="12" spans="1:90" ht="356">
      <c r="A12" s="8" t="e">
        <f>IF(AND($B12&lt;&gt;"",$C$3="1",NOT(ISBLANK($C12))),"header",IF(AND($B12&lt;&gt;"",$C$3&lt;&gt;"1",NOT(ISBLANK($C12))),"blank",IF(AND($B12&lt;&gt;"",#REF!="01",NOT(ISBLANK(#REF!))),"header",IF(AND($B12&lt;&gt;"",#REF!&lt;&gt;"01",NOT(ISBLANK(#REF!))),"blank",IF(AND($B12&lt;&gt;"",#REF!&lt;&gt;"01",NOT(ISBLANK(#REF!))),"blank",IF(AND($C$3="1",ISBLANK($C12),ISBLANK($B12)),"blank",""))))))</f>
        <v>#REF!</v>
      </c>
      <c r="C12" s="15" t="s">
        <v>252</v>
      </c>
      <c r="D12" s="15"/>
      <c r="E12" s="57"/>
      <c r="F12" s="57"/>
      <c r="G12" s="57"/>
      <c r="H12" s="23" t="s">
        <v>253</v>
      </c>
      <c r="I12" s="13" t="s">
        <v>254</v>
      </c>
      <c r="J12" s="139" t="s">
        <v>255</v>
      </c>
      <c r="K12" s="139" t="s">
        <v>256</v>
      </c>
      <c r="L12" s="13" t="s">
        <v>207</v>
      </c>
      <c r="M12" s="13" t="s">
        <v>207</v>
      </c>
      <c r="N12" s="13" t="s">
        <v>207</v>
      </c>
      <c r="O12" s="138"/>
      <c r="P12" s="138" t="s">
        <v>257</v>
      </c>
      <c r="Q12" s="138" t="s">
        <v>258</v>
      </c>
      <c r="R12" s="10"/>
      <c r="S12" s="11"/>
      <c r="T12" s="10"/>
      <c r="U12" s="10"/>
      <c r="V12" s="10"/>
      <c r="W12" s="10" t="s">
        <v>1375</v>
      </c>
      <c r="X12" s="40" t="s">
        <v>259</v>
      </c>
      <c r="Y12" s="40"/>
      <c r="Z12" s="10"/>
      <c r="AA12" s="30" t="s">
        <v>260</v>
      </c>
      <c r="AB12" s="29"/>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row>
    <row r="13" spans="1:90" ht="270">
      <c r="A13" s="8" t="e">
        <f>IF(AND($B13&lt;&gt;"",$C$3="1",NOT(ISBLANK($C13))),"header",IF(AND($B13&lt;&gt;"",$C$3&lt;&gt;"1",NOT(ISBLANK($C13))),"blank",IF(AND($B13&lt;&gt;"",#REF!="01",NOT(ISBLANK(#REF!))),"header",IF(AND($B13&lt;&gt;"",#REF!&lt;&gt;"01",NOT(ISBLANK(#REF!))),"blank",IF(AND($B13&lt;&gt;"",#REF!&lt;&gt;"01",NOT(ISBLANK(#REF!))),"blank",IF(AND($C$3="1",ISBLANK($C13),ISBLANK($B13)),"blank",""))))))</f>
        <v>#REF!</v>
      </c>
      <c r="C13" s="15" t="s">
        <v>261</v>
      </c>
      <c r="D13" s="15"/>
      <c r="E13" s="57"/>
      <c r="F13" s="57"/>
      <c r="G13" s="57"/>
      <c r="H13" s="23" t="s">
        <v>262</v>
      </c>
      <c r="I13" s="13" t="s">
        <v>263</v>
      </c>
      <c r="J13" s="9" t="s">
        <v>264</v>
      </c>
      <c r="K13" s="12" t="s">
        <v>265</v>
      </c>
      <c r="L13" s="13" t="s">
        <v>207</v>
      </c>
      <c r="M13" s="13" t="s">
        <v>207</v>
      </c>
      <c r="N13" s="13" t="s">
        <v>207</v>
      </c>
      <c r="O13" s="138"/>
      <c r="P13" s="138" t="s">
        <v>266</v>
      </c>
      <c r="Q13" s="138" t="s">
        <v>267</v>
      </c>
      <c r="R13" s="10"/>
      <c r="S13" s="11"/>
      <c r="T13" s="10"/>
      <c r="U13" s="10"/>
      <c r="V13" s="10"/>
      <c r="W13" s="29" t="s">
        <v>268</v>
      </c>
      <c r="X13" s="40"/>
      <c r="Y13" s="40"/>
      <c r="Z13" s="10"/>
      <c r="AA13" s="30" t="s">
        <v>269</v>
      </c>
      <c r="AB13" s="29"/>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row>
    <row r="14" spans="1:90" ht="120">
      <c r="A14" s="8" t="e">
        <f>IF(AND($B14&lt;&gt;"",$C$3="1",NOT(ISBLANK($C14))),"header",IF(AND($B14&lt;&gt;"",$C$3&lt;&gt;"1",NOT(ISBLANK($C14))),"blank",IF(AND($B14&lt;&gt;"",#REF!="01",NOT(ISBLANK(#REF!))),"header",IF(AND($B14&lt;&gt;"",#REF!&lt;&gt;"01",NOT(ISBLANK(#REF!))),"blank",IF(AND($B14&lt;&gt;"",#REF!&lt;&gt;"01",NOT(ISBLANK(#REF!))),"blank",IF(AND($C$3="1",ISBLANK($C14),ISBLANK($B14)),"blank",""))))))</f>
        <v>#REF!</v>
      </c>
      <c r="C14" s="15" t="s">
        <v>270</v>
      </c>
      <c r="D14" s="15"/>
      <c r="E14" s="57"/>
      <c r="F14" s="57"/>
      <c r="G14" s="57"/>
      <c r="H14" s="23" t="s">
        <v>271</v>
      </c>
      <c r="I14" s="13" t="s">
        <v>272</v>
      </c>
      <c r="J14" s="9" t="s">
        <v>273</v>
      </c>
      <c r="K14" s="9" t="s">
        <v>274</v>
      </c>
      <c r="L14" s="13" t="s">
        <v>207</v>
      </c>
      <c r="M14" s="13" t="s">
        <v>207</v>
      </c>
      <c r="N14" s="13" t="s">
        <v>207</v>
      </c>
      <c r="O14" s="138"/>
      <c r="P14" s="138" t="s">
        <v>275</v>
      </c>
      <c r="Q14" s="150" t="s">
        <v>276</v>
      </c>
      <c r="R14" s="10"/>
      <c r="S14" s="11"/>
      <c r="T14" s="10"/>
      <c r="U14" s="10"/>
      <c r="V14" s="10"/>
      <c r="W14" s="10"/>
      <c r="X14" s="40"/>
      <c r="Y14" s="40"/>
      <c r="Z14" s="10"/>
      <c r="AA14" s="29"/>
      <c r="AB14" s="29"/>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row>
    <row r="15" spans="1:90" ht="409.6">
      <c r="A15" s="60" t="e">
        <f>IF(AND($B15&lt;&gt;"",$C$3="1",NOT(ISBLANK($C15))),"header",IF(AND($B15&lt;&gt;"",$C$3&lt;&gt;"1",NOT(ISBLANK($C15))),"blank",IF(AND($B15&lt;&gt;"",#REF!="01",NOT(ISBLANK(#REF!))),"header",IF(AND($B15&lt;&gt;"",#REF!&lt;&gt;"01",NOT(ISBLANK(#REF!))),"blank",IF(AND($B15&lt;&gt;"",#REF!&lt;&gt;"01",NOT(ISBLANK(#REF!))),"blank",IF(AND($C$3="1",ISBLANK($C15),ISBLANK($B15)),"blank",""))))))</f>
        <v>#REF!</v>
      </c>
      <c r="C15" s="145" t="s">
        <v>277</v>
      </c>
      <c r="D15" s="146"/>
      <c r="E15" s="59"/>
      <c r="F15" s="57"/>
      <c r="G15" s="57"/>
      <c r="H15" s="23" t="s">
        <v>278</v>
      </c>
      <c r="I15" s="13" t="s">
        <v>279</v>
      </c>
      <c r="J15" s="9" t="s">
        <v>280</v>
      </c>
      <c r="K15" s="9" t="s">
        <v>281</v>
      </c>
      <c r="L15" s="13" t="s">
        <v>207</v>
      </c>
      <c r="M15" s="9" t="s">
        <v>282</v>
      </c>
      <c r="N15" s="13" t="s">
        <v>207</v>
      </c>
      <c r="O15" s="138"/>
      <c r="P15" s="138" t="s">
        <v>283</v>
      </c>
      <c r="Q15" s="138" t="s">
        <v>284</v>
      </c>
      <c r="R15" s="10"/>
      <c r="S15" s="11"/>
      <c r="T15" s="10"/>
      <c r="U15" s="10"/>
      <c r="V15" s="10"/>
      <c r="W15" s="10" t="s">
        <v>285</v>
      </c>
      <c r="X15" s="40" t="s">
        <v>286</v>
      </c>
      <c r="Y15" s="40" t="s">
        <v>287</v>
      </c>
      <c r="Z15" s="10" t="s">
        <v>288</v>
      </c>
      <c r="AA15" s="30" t="s">
        <v>289</v>
      </c>
      <c r="AB15" s="30" t="s">
        <v>290</v>
      </c>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row>
    <row r="16" spans="1:90" ht="30">
      <c r="A16" s="8" t="str">
        <f>IF(AND($B16&lt;&gt;"",$C$3="1",NOT(ISBLANK($C16))),"header",IF(AND($B16&lt;&gt;"",$C$3&lt;&gt;"1",NOT(ISBLANK($C16))),"blank",IF(AND($B16&lt;&gt;"",#REF!="01",NOT(ISBLANK(#REF!))),"header",IF(AND($B16&lt;&gt;"",#REF!&lt;&gt;"01",NOT(ISBLANK(#REF!))),"blank",IF(AND($B16&lt;&gt;"",#REF!&lt;&gt;"01",NOT(ISBLANK(#REF!))),"blank",IF(AND($C$3="1",ISBLANK($C16),ISBLANK($B16)),"blank",""))))))</f>
        <v>header</v>
      </c>
      <c r="B16" s="8">
        <v>2</v>
      </c>
      <c r="C16" s="15" t="s">
        <v>291</v>
      </c>
      <c r="D16" s="15"/>
      <c r="E16" s="57"/>
      <c r="F16" s="57"/>
      <c r="G16" s="57"/>
      <c r="H16" s="142" t="s">
        <v>292</v>
      </c>
      <c r="I16" s="9"/>
      <c r="J16" s="9"/>
      <c r="K16" s="9"/>
      <c r="L16" s="9"/>
      <c r="M16" s="9"/>
      <c r="N16" s="9"/>
      <c r="O16" s="9"/>
      <c r="P16" s="9"/>
      <c r="Q16" s="9"/>
      <c r="R16" s="9"/>
      <c r="S16" s="9"/>
      <c r="T16" s="9"/>
      <c r="U16" s="9"/>
      <c r="V16" s="9"/>
      <c r="W16" s="9"/>
      <c r="X16" s="9"/>
      <c r="Y16" s="9"/>
      <c r="Z16" s="9" t="s">
        <v>16</v>
      </c>
      <c r="AA16" s="9"/>
      <c r="AB16" s="29"/>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row>
    <row r="17" spans="1:90" ht="135">
      <c r="A17" s="8" t="e">
        <f>IF(AND($B17&lt;&gt;"",$C$3="1",NOT(ISBLANK($C17))),"header",IF(AND($B17&lt;&gt;"",$C$3&lt;&gt;"1",NOT(ISBLANK($C17))),"blank",IF(AND($B17&lt;&gt;"",#REF!="01",NOT(ISBLANK(#REF!))),"header",IF(AND($B17&lt;&gt;"",#REF!&lt;&gt;"01",NOT(ISBLANK(#REF!))),"blank",IF(AND($B17&lt;&gt;"",#REF!&lt;&gt;"01",NOT(ISBLANK(#REF!))),"blank",IF(AND($C$3="1",ISBLANK($C17),ISBLANK($B17)),"blank",""))))))</f>
        <v>#REF!</v>
      </c>
      <c r="C17" s="145" t="s">
        <v>293</v>
      </c>
      <c r="D17" s="15"/>
      <c r="E17" s="57"/>
      <c r="F17" s="57"/>
      <c r="G17" s="57"/>
      <c r="H17" s="23" t="s">
        <v>294</v>
      </c>
      <c r="I17" s="13" t="s">
        <v>295</v>
      </c>
      <c r="J17" s="139" t="s">
        <v>296</v>
      </c>
      <c r="K17" s="139" t="s">
        <v>297</v>
      </c>
      <c r="L17" s="13" t="s">
        <v>207</v>
      </c>
      <c r="M17" s="13" t="s">
        <v>207</v>
      </c>
      <c r="N17" s="13" t="s">
        <v>207</v>
      </c>
      <c r="O17" s="138"/>
      <c r="P17" s="138" t="s">
        <v>298</v>
      </c>
      <c r="Q17" s="138" t="s">
        <v>299</v>
      </c>
      <c r="R17" s="10"/>
      <c r="S17" s="11"/>
      <c r="T17" s="10"/>
      <c r="U17" s="10"/>
      <c r="V17" s="10"/>
      <c r="W17" s="40"/>
      <c r="X17" s="40"/>
      <c r="Y17" s="40"/>
      <c r="Z17" s="10"/>
      <c r="AA17" s="29"/>
      <c r="AB17" s="29"/>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row>
    <row r="18" spans="1:90" ht="15">
      <c r="A18" s="8" t="str">
        <f>IF(AND($B18&lt;&gt;"",$C$3="1",NOT(ISBLANK($C18))),"header",IF(AND($B18&lt;&gt;"",$C$3&lt;&gt;"1",NOT(ISBLANK($C18))),"blank",IF(AND($B18&lt;&gt;"",#REF!="01",NOT(ISBLANK(#REF!))),"header",IF(AND($B18&lt;&gt;"",#REF!&lt;&gt;"01",NOT(ISBLANK(#REF!))),"blank",IF(AND($B18&lt;&gt;"",#REF!&lt;&gt;"01",NOT(ISBLANK(#REF!))),"blank",IF(AND($C$3="1",ISBLANK($C18),ISBLANK($B18)),"blank",""))))))</f>
        <v>header</v>
      </c>
      <c r="B18" s="8">
        <v>2</v>
      </c>
      <c r="C18" s="15" t="s">
        <v>300</v>
      </c>
      <c r="D18" s="15"/>
      <c r="E18" s="57"/>
      <c r="F18" s="57"/>
      <c r="G18" s="57"/>
      <c r="H18" s="279" t="s">
        <v>301</v>
      </c>
      <c r="I18" s="9"/>
      <c r="J18" s="9"/>
      <c r="K18" s="9"/>
      <c r="L18" s="9"/>
      <c r="M18" s="9"/>
      <c r="N18" s="9"/>
      <c r="O18" s="9"/>
      <c r="P18" s="9"/>
      <c r="Q18" s="9"/>
      <c r="R18" s="9"/>
      <c r="S18" s="9"/>
      <c r="T18" s="9"/>
      <c r="U18" s="9"/>
      <c r="V18" s="9"/>
      <c r="W18" s="9"/>
      <c r="X18" s="9"/>
      <c r="Y18" s="9"/>
      <c r="Z18" s="9"/>
      <c r="AA18" s="9"/>
      <c r="AB18" s="29"/>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row>
    <row r="19" spans="1:90" ht="210">
      <c r="A19" s="8" t="e">
        <f>IF(AND($B19&lt;&gt;"",$C$3="1",NOT(ISBLANK($C19))),"header",IF(AND($B19&lt;&gt;"",$C$3&lt;&gt;"1",NOT(ISBLANK($C19))),"blank",IF(AND($B19&lt;&gt;"",#REF!="01",NOT(ISBLANK(#REF!))),"header",IF(AND($B19&lt;&gt;"",#REF!&lt;&gt;"01",NOT(ISBLANK(#REF!))),"blank",IF(AND($B19&lt;&gt;"",#REF!&lt;&gt;"01",NOT(ISBLANK(#REF!))),"blank",IF(AND($C$3="1",ISBLANK($C19),ISBLANK($B19)),"blank",""))))))</f>
        <v>#REF!</v>
      </c>
      <c r="C19" s="145" t="s">
        <v>302</v>
      </c>
      <c r="D19" s="15"/>
      <c r="E19" s="57"/>
      <c r="F19" s="57"/>
      <c r="G19" s="57"/>
      <c r="H19" s="23" t="s">
        <v>303</v>
      </c>
      <c r="I19" s="13" t="s">
        <v>304</v>
      </c>
      <c r="J19" s="9" t="s">
        <v>305</v>
      </c>
      <c r="K19" s="13" t="s">
        <v>306</v>
      </c>
      <c r="L19" s="13" t="s">
        <v>207</v>
      </c>
      <c r="M19" s="13" t="s">
        <v>207</v>
      </c>
      <c r="N19" s="30" t="s">
        <v>1367</v>
      </c>
      <c r="O19" s="138"/>
      <c r="P19" s="138" t="s">
        <v>307</v>
      </c>
      <c r="Q19" s="138" t="s">
        <v>308</v>
      </c>
      <c r="R19" s="10"/>
      <c r="S19" s="11"/>
      <c r="T19" s="10"/>
      <c r="U19" s="10"/>
      <c r="V19" s="10"/>
      <c r="W19" s="40"/>
      <c r="X19" s="40"/>
      <c r="Y19" s="40"/>
      <c r="Z19" s="10"/>
      <c r="AA19" s="29"/>
      <c r="AB19" s="29"/>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row>
    <row r="20" spans="1:90" ht="120">
      <c r="A20" s="8" t="e">
        <f>IF(AND($B20&lt;&gt;"",$C$3="1",NOT(ISBLANK($C20))),"header",IF(AND($B20&lt;&gt;"",$C$3&lt;&gt;"1",NOT(ISBLANK($C20))),"blank",IF(AND($B20&lt;&gt;"",#REF!="01",NOT(ISBLANK(#REF!))),"header",IF(AND($B20&lt;&gt;"",#REF!&lt;&gt;"01",NOT(ISBLANK(#REF!))),"blank",IF(AND($B20&lt;&gt;"",#REF!&lt;&gt;"01",NOT(ISBLANK(#REF!))),"blank",IF(AND($C$3="1",ISBLANK($C20),ISBLANK($B20)),"blank",""))))))</f>
        <v>#REF!</v>
      </c>
      <c r="C20" s="145" t="s">
        <v>309</v>
      </c>
      <c r="D20" s="15"/>
      <c r="E20" s="57"/>
      <c r="F20" s="57"/>
      <c r="G20" s="57"/>
      <c r="H20" s="23" t="s">
        <v>310</v>
      </c>
      <c r="I20" s="13" t="s">
        <v>311</v>
      </c>
      <c r="J20" s="9" t="s">
        <v>312</v>
      </c>
      <c r="K20" s="9" t="s">
        <v>313</v>
      </c>
      <c r="L20" s="13" t="s">
        <v>207</v>
      </c>
      <c r="M20" s="13" t="s">
        <v>207</v>
      </c>
      <c r="N20" s="9" t="s">
        <v>314</v>
      </c>
      <c r="O20" s="138"/>
      <c r="P20" s="138" t="s">
        <v>315</v>
      </c>
      <c r="Q20" s="138" t="s">
        <v>316</v>
      </c>
      <c r="R20" s="10"/>
      <c r="S20" s="11"/>
      <c r="T20" s="10"/>
      <c r="U20" s="10"/>
      <c r="V20" s="10"/>
      <c r="W20" s="40"/>
      <c r="X20" s="40"/>
      <c r="Y20" s="40"/>
      <c r="Z20" s="10"/>
      <c r="AA20" s="29"/>
      <c r="AB20" s="29"/>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row>
    <row r="21" spans="1:90" ht="15">
      <c r="A21" s="8" t="str">
        <f>IF(AND($B21&lt;&gt;"",$C$3="1",NOT(ISBLANK($C21))),"header",IF(AND($B21&lt;&gt;"",$C$3&lt;&gt;"1",NOT(ISBLANK($C21))),"blank",IF(AND($B21&lt;&gt;"",#REF!="01",NOT(ISBLANK(#REF!))),"header",IF(AND($B21&lt;&gt;"",#REF!&lt;&gt;"01",NOT(ISBLANK(#REF!))),"blank",IF(AND($B21&lt;&gt;"",#REF!&lt;&gt;"01",NOT(ISBLANK(#REF!))),"blank",IF(AND($C$3="1",ISBLANK($C21),ISBLANK($B21)),"blank",""))))))</f>
        <v>header</v>
      </c>
      <c r="B21" s="8">
        <v>2</v>
      </c>
      <c r="C21" s="15" t="s">
        <v>317</v>
      </c>
      <c r="D21" s="15"/>
      <c r="E21" s="57"/>
      <c r="F21" s="57"/>
      <c r="G21" s="57"/>
      <c r="H21" s="142" t="s">
        <v>318</v>
      </c>
      <c r="I21" s="9"/>
      <c r="J21" s="9"/>
      <c r="K21" s="9"/>
      <c r="L21" s="9"/>
      <c r="M21" s="9"/>
      <c r="N21" s="9"/>
      <c r="O21" s="9"/>
      <c r="P21" s="9"/>
      <c r="Q21" s="9"/>
      <c r="R21" s="9"/>
      <c r="S21" s="9"/>
      <c r="T21" s="9"/>
      <c r="U21" s="9"/>
      <c r="V21" s="9"/>
      <c r="W21" s="9"/>
      <c r="X21" s="9"/>
      <c r="Y21" s="9"/>
      <c r="Z21" s="9"/>
      <c r="AA21" s="9"/>
      <c r="AB21" s="29"/>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row>
    <row r="22" spans="1:90" ht="270">
      <c r="A22" s="8" t="e">
        <f>IF(AND($B22&lt;&gt;"",$C$3="1",NOT(ISBLANK($C22))),"header",IF(AND($B22&lt;&gt;"",$C$3&lt;&gt;"1",NOT(ISBLANK($C22))),"blank",IF(AND($B22&lt;&gt;"",#REF!="01",NOT(ISBLANK(#REF!))),"header",IF(AND($B22&lt;&gt;"",#REF!&lt;&gt;"01",NOT(ISBLANK(#REF!))),"blank",IF(AND($B22&lt;&gt;"",#REF!&lt;&gt;"01",NOT(ISBLANK(#REF!))),"blank",IF(AND($C$3="1",ISBLANK($C22),ISBLANK($B22)),"blank",""))))))</f>
        <v>#REF!</v>
      </c>
      <c r="C22" s="145" t="s">
        <v>319</v>
      </c>
      <c r="D22" s="15"/>
      <c r="E22" s="57"/>
      <c r="F22" s="57"/>
      <c r="G22" s="57"/>
      <c r="H22" s="23" t="s">
        <v>320</v>
      </c>
      <c r="I22" s="13" t="s">
        <v>321</v>
      </c>
      <c r="J22" s="9" t="s">
        <v>322</v>
      </c>
      <c r="K22" s="12" t="s">
        <v>1378</v>
      </c>
      <c r="L22" s="9" t="s">
        <v>207</v>
      </c>
      <c r="M22" s="9" t="s">
        <v>323</v>
      </c>
      <c r="N22" s="13" t="s">
        <v>207</v>
      </c>
      <c r="O22" s="138"/>
      <c r="P22" s="138" t="s">
        <v>324</v>
      </c>
      <c r="Q22" s="138" t="s">
        <v>325</v>
      </c>
      <c r="R22" s="10"/>
      <c r="S22" s="11"/>
      <c r="T22" s="10"/>
      <c r="U22" s="10"/>
      <c r="V22" s="10"/>
      <c r="W22" s="40"/>
      <c r="X22" s="40"/>
      <c r="Y22" s="40"/>
      <c r="Z22" s="10"/>
      <c r="AA22" s="29"/>
      <c r="AB22" s="29"/>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row>
    <row r="23" spans="1:90" ht="384">
      <c r="A23" s="60" t="e">
        <f>IF(AND($B23&lt;&gt;"",$C$3="1",NOT(ISBLANK($C23))),"header",IF(AND($B23&lt;&gt;"",$C$3&lt;&gt;"1",NOT(ISBLANK($C23))),"blank",IF(AND($B23&lt;&gt;"",#REF!="01",NOT(ISBLANK(#REF!))),"header",IF(AND($B23&lt;&gt;"",#REF!&lt;&gt;"01",NOT(ISBLANK(#REF!))),"blank",IF(AND($B23&lt;&gt;"",#REF!&lt;&gt;"01",NOT(ISBLANK(#REF!))),"blank",IF(AND($C$3="1",ISBLANK($C23),ISBLANK($B23)),"blank",""))))))</f>
        <v>#REF!</v>
      </c>
      <c r="C23" s="145" t="s">
        <v>326</v>
      </c>
      <c r="D23" s="146"/>
      <c r="E23" s="59"/>
      <c r="F23" s="57"/>
      <c r="G23" s="57"/>
      <c r="H23" s="23" t="s">
        <v>327</v>
      </c>
      <c r="I23" s="143" t="s">
        <v>328</v>
      </c>
      <c r="J23" s="9" t="s">
        <v>329</v>
      </c>
      <c r="K23" s="9" t="s">
        <v>330</v>
      </c>
      <c r="L23" s="9" t="s">
        <v>331</v>
      </c>
      <c r="M23" s="9" t="s">
        <v>332</v>
      </c>
      <c r="N23" s="9" t="s">
        <v>333</v>
      </c>
      <c r="O23" s="138"/>
      <c r="P23" s="138" t="s">
        <v>334</v>
      </c>
      <c r="Q23" s="138" t="s">
        <v>335</v>
      </c>
      <c r="R23" s="10"/>
      <c r="S23" s="11"/>
      <c r="T23" s="10"/>
      <c r="U23" s="10"/>
      <c r="V23" s="10"/>
      <c r="W23" s="40"/>
      <c r="X23" s="40"/>
      <c r="Y23" s="40"/>
      <c r="Z23" s="10"/>
      <c r="AA23" s="29"/>
      <c r="AB23" s="29"/>
      <c r="AC23" s="10"/>
      <c r="AD23" s="10"/>
      <c r="AE23" s="10"/>
      <c r="AF23" s="10"/>
      <c r="AG23" s="10"/>
      <c r="AH23" s="10"/>
      <c r="AI23" s="10"/>
      <c r="AJ23" s="10"/>
      <c r="AK23" s="10"/>
      <c r="AL23" s="10"/>
      <c r="AM23" s="10"/>
      <c r="AN23" s="10"/>
      <c r="AO23" s="10"/>
      <c r="AP23" s="10"/>
      <c r="AQ23" s="10"/>
      <c r="AR23" s="10"/>
      <c r="AS23" s="10"/>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row>
    <row r="24" spans="1:90" ht="409.6">
      <c r="A24" s="308" t="e">
        <f>IF(AND($B24&lt;&gt;"",$C$3="1",NOT(ISBLANK($C24))),"header",IF(AND($B24&lt;&gt;"",$C$3&lt;&gt;"1",NOT(ISBLANK($C24))),"blank",IF(AND($B24&lt;&gt;"",#REF!="01",NOT(ISBLANK(#REF!))),"header",IF(AND($B24&lt;&gt;"",#REF!&lt;&gt;"01",NOT(ISBLANK(#REF!))),"blank",IF(AND($B24&lt;&gt;"",#REF!&lt;&gt;"01",NOT(ISBLANK(#REF!))),"blank",IF(AND($C$3="1",ISBLANK($C24),ISBLANK($B24)),"blank",""))))))</f>
        <v>#REF!</v>
      </c>
      <c r="B24" s="309"/>
      <c r="C24" s="145" t="s">
        <v>336</v>
      </c>
      <c r="D24" s="146"/>
      <c r="E24" s="59"/>
      <c r="F24" s="57"/>
      <c r="G24" s="57"/>
      <c r="H24" s="23" t="s">
        <v>337</v>
      </c>
      <c r="I24" s="13" t="s">
        <v>338</v>
      </c>
      <c r="J24" s="9" t="s">
        <v>339</v>
      </c>
      <c r="K24" s="9" t="s">
        <v>340</v>
      </c>
      <c r="L24" s="9" t="s">
        <v>341</v>
      </c>
      <c r="M24" s="9" t="s">
        <v>342</v>
      </c>
      <c r="N24" s="13" t="s">
        <v>207</v>
      </c>
      <c r="O24" s="138"/>
      <c r="P24" s="138" t="s">
        <v>343</v>
      </c>
      <c r="Q24" s="138" t="s">
        <v>344</v>
      </c>
      <c r="R24" s="10"/>
      <c r="S24" s="11"/>
      <c r="T24" s="10"/>
      <c r="U24" s="10"/>
      <c r="V24" s="10"/>
      <c r="W24" s="40"/>
      <c r="X24" s="40"/>
      <c r="Y24" s="40"/>
      <c r="Z24" s="10"/>
      <c r="AA24" s="29"/>
      <c r="AB24" s="29"/>
      <c r="AC24" s="10"/>
      <c r="AD24" s="10"/>
      <c r="AE24" s="10"/>
      <c r="AF24" s="10"/>
      <c r="AG24" s="10"/>
      <c r="AH24" s="10"/>
      <c r="AI24" s="10"/>
      <c r="AJ24" s="10"/>
      <c r="AK24" s="10"/>
      <c r="AL24" s="10"/>
      <c r="AM24" s="10"/>
      <c r="AN24" s="10"/>
      <c r="AO24" s="10"/>
      <c r="AP24" s="10"/>
      <c r="AQ24" s="10"/>
      <c r="AR24" s="10"/>
      <c r="AS24" s="10"/>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row>
    <row r="25" spans="1:90" ht="15">
      <c r="A25" s="8" t="str">
        <f>IF(AND($B25&lt;&gt;"",$C$3="1",NOT(ISBLANK($C25))),"header",IF(AND($B25&lt;&gt;"",$C$3&lt;&gt;"1",NOT(ISBLANK($C25))),"blank",IF(AND($B25&lt;&gt;"",#REF!="01",NOT(ISBLANK(#REF!))),"header",IF(AND($B25&lt;&gt;"",#REF!&lt;&gt;"01",NOT(ISBLANK(#REF!))),"blank",IF(AND($B25&lt;&gt;"",#REF!&lt;&gt;"01",NOT(ISBLANK(#REF!))),"blank",IF(AND($C$3="1",ISBLANK($C25),ISBLANK($B25)),"blank",""))))))</f>
        <v>header</v>
      </c>
      <c r="B25" s="8">
        <v>1</v>
      </c>
      <c r="C25" s="15" t="s">
        <v>345</v>
      </c>
      <c r="D25" s="15"/>
      <c r="E25" s="57"/>
      <c r="F25" s="57"/>
      <c r="G25" s="57"/>
      <c r="H25" s="142" t="s">
        <v>346</v>
      </c>
      <c r="I25" s="9"/>
      <c r="J25" s="9"/>
      <c r="K25" s="9"/>
      <c r="L25" s="9"/>
      <c r="M25" s="9"/>
      <c r="N25" s="9"/>
      <c r="O25" s="9"/>
      <c r="P25" s="9"/>
      <c r="Q25" s="9"/>
      <c r="R25" s="9"/>
      <c r="S25" s="9"/>
      <c r="T25" s="9"/>
      <c r="U25" s="9"/>
      <c r="V25" s="9"/>
      <c r="W25" s="9"/>
      <c r="X25" s="9"/>
      <c r="Y25" s="9"/>
      <c r="Z25" s="9"/>
      <c r="AA25" s="9"/>
      <c r="AB25" s="29"/>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row>
    <row r="26" spans="1:90" ht="105">
      <c r="A26" s="8" t="e">
        <f>IF(AND($B26&lt;&gt;"",$C$3="1",NOT(ISBLANK($C26))),"header",IF(AND($B26&lt;&gt;"",$C$3&lt;&gt;"1",NOT(ISBLANK($C26))),"blank",IF(AND($B26&lt;&gt;"",#REF!="01",NOT(ISBLANK(#REF!))),"header",IF(AND($B26&lt;&gt;"",#REF!&lt;&gt;"01",NOT(ISBLANK(#REF!))),"blank",IF(AND($B26&lt;&gt;"",#REF!&lt;&gt;"01",NOT(ISBLANK(#REF!))),"blank",IF(AND($C$3="1",ISBLANK($C26),ISBLANK($B26)),"blank",""))))))</f>
        <v>#REF!</v>
      </c>
      <c r="C26" s="15" t="s">
        <v>347</v>
      </c>
      <c r="D26" s="15"/>
      <c r="E26" s="57"/>
      <c r="F26" s="57"/>
      <c r="G26" s="57"/>
      <c r="H26" s="23" t="s">
        <v>348</v>
      </c>
      <c r="I26" s="13" t="s">
        <v>349</v>
      </c>
      <c r="J26" s="9" t="s">
        <v>350</v>
      </c>
      <c r="K26" s="9" t="s">
        <v>351</v>
      </c>
      <c r="L26" s="13" t="s">
        <v>207</v>
      </c>
      <c r="M26" s="13" t="s">
        <v>207</v>
      </c>
      <c r="N26" s="13" t="s">
        <v>207</v>
      </c>
      <c r="O26" s="138"/>
      <c r="P26" s="138" t="s">
        <v>352</v>
      </c>
      <c r="Q26" s="138" t="s">
        <v>353</v>
      </c>
      <c r="R26" s="10"/>
      <c r="S26" s="10"/>
      <c r="T26" s="10"/>
      <c r="U26" s="10"/>
      <c r="V26" s="10"/>
      <c r="W26" s="10"/>
      <c r="X26" s="10"/>
      <c r="Y26" s="10"/>
      <c r="Z26" s="10"/>
      <c r="AA26" s="10"/>
      <c r="AB26" s="10"/>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row>
    <row r="27" spans="1:90" ht="75">
      <c r="A27" s="60" t="e">
        <f>IF(AND($B27&lt;&gt;"",$C$3="1",NOT(ISBLANK($C27))),"header",IF(AND($B27&lt;&gt;"",$C$3&lt;&gt;"1",NOT(ISBLANK($C27))),"blank",IF(AND($B27&lt;&gt;"",#REF!="01",NOT(ISBLANK(#REF!))),"header",IF(AND($B27&lt;&gt;"",#REF!&lt;&gt;"01",NOT(ISBLANK(#REF!))),"blank",IF(AND($B27&lt;&gt;"",#REF!&lt;&gt;"01",NOT(ISBLANK(#REF!))),"blank",IF(AND($C$3="1",ISBLANK($C27),ISBLANK($B27)),"blank","control"))))))</f>
        <v>#REF!</v>
      </c>
      <c r="C27" s="15" t="s">
        <v>354</v>
      </c>
      <c r="D27" s="15"/>
      <c r="E27" s="57"/>
      <c r="F27" s="57"/>
      <c r="G27" s="57"/>
      <c r="H27" s="23" t="s">
        <v>355</v>
      </c>
      <c r="I27" s="13" t="s">
        <v>356</v>
      </c>
      <c r="J27" s="139" t="s">
        <v>357</v>
      </c>
      <c r="K27" s="9" t="s">
        <v>358</v>
      </c>
      <c r="L27" s="13" t="s">
        <v>207</v>
      </c>
      <c r="M27" s="13" t="s">
        <v>207</v>
      </c>
      <c r="N27" s="13" t="s">
        <v>207</v>
      </c>
      <c r="O27" s="138"/>
      <c r="P27" s="138" t="s">
        <v>359</v>
      </c>
      <c r="Q27" s="138" t="s">
        <v>360</v>
      </c>
      <c r="R27" s="10"/>
      <c r="S27" s="10"/>
      <c r="T27" s="10"/>
      <c r="U27" s="10"/>
      <c r="V27" s="10"/>
      <c r="W27" s="10"/>
      <c r="X27" s="10"/>
      <c r="Y27" s="10"/>
      <c r="Z27" s="10"/>
      <c r="AA27" s="10"/>
      <c r="AB27" s="10"/>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row>
    <row r="28" spans="1:90" ht="285">
      <c r="A28" s="8" t="e">
        <f>IF(AND($B28&lt;&gt;"",$C$3="1",NOT(ISBLANK($C28))),"header",IF(AND($B28&lt;&gt;"",$C$3&lt;&gt;"1",NOT(ISBLANK($C28))),"blank",IF(AND($B28&lt;&gt;"",#REF!="01",NOT(ISBLANK(#REF!))),"header",IF(AND($B28&lt;&gt;"",#REF!&lt;&gt;"01",NOT(ISBLANK(#REF!))),"blank",IF(AND($B28&lt;&gt;"",#REF!&lt;&gt;"01",NOT(ISBLANK(#REF!))),"blank",IF(AND($C$3="1",ISBLANK($C28),ISBLANK($B28)),"blank",""))))))</f>
        <v>#REF!</v>
      </c>
      <c r="C28" s="145" t="s">
        <v>361</v>
      </c>
      <c r="D28" s="15"/>
      <c r="E28" s="57"/>
      <c r="F28" s="57"/>
      <c r="G28" s="57"/>
      <c r="H28" s="23" t="s">
        <v>362</v>
      </c>
      <c r="I28" s="13" t="s">
        <v>363</v>
      </c>
      <c r="J28" s="9" t="s">
        <v>364</v>
      </c>
      <c r="K28" s="139" t="s">
        <v>365</v>
      </c>
      <c r="L28" s="13" t="s">
        <v>207</v>
      </c>
      <c r="M28" s="13" t="s">
        <v>207</v>
      </c>
      <c r="N28" s="13" t="s">
        <v>207</v>
      </c>
      <c r="O28" s="138"/>
      <c r="P28" s="138" t="s">
        <v>366</v>
      </c>
      <c r="Q28" s="138" t="s">
        <v>367</v>
      </c>
      <c r="R28" s="10"/>
      <c r="S28" s="11"/>
      <c r="T28" s="10"/>
      <c r="U28" s="10"/>
      <c r="V28" s="10"/>
      <c r="W28" s="40"/>
      <c r="X28" s="40"/>
      <c r="Y28" s="40"/>
      <c r="Z28" s="10"/>
      <c r="AA28" s="29"/>
      <c r="AB28" s="29"/>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row>
    <row r="29" spans="1:90" ht="165">
      <c r="A29" s="8" t="e">
        <f>IF(AND($B29&lt;&gt;"",$C$3="1",NOT(ISBLANK($C29))),"header",IF(AND($B29&lt;&gt;"",$C$3&lt;&gt;"1",NOT(ISBLANK($C29))),"blank",IF(AND($B29&lt;&gt;"",#REF!="01",NOT(ISBLANK(#REF!))),"header",IF(AND($B29&lt;&gt;"",#REF!&lt;&gt;"01",NOT(ISBLANK(#REF!))),"blank",IF(AND($B29&lt;&gt;"",#REF!&lt;&gt;"01",NOT(ISBLANK(#REF!))),"blank",IF(AND($C$3="1",ISBLANK($C29),ISBLANK($B29)),"blank",""))))))</f>
        <v>#REF!</v>
      </c>
      <c r="C29" s="15" t="s">
        <v>368</v>
      </c>
      <c r="D29" s="15"/>
      <c r="E29" s="57"/>
      <c r="F29" s="57"/>
      <c r="G29" s="57"/>
      <c r="H29" s="23" t="s">
        <v>369</v>
      </c>
      <c r="I29" s="13" t="s">
        <v>370</v>
      </c>
      <c r="J29" s="9" t="s">
        <v>371</v>
      </c>
      <c r="K29" s="139" t="s">
        <v>372</v>
      </c>
      <c r="L29" s="139" t="s">
        <v>373</v>
      </c>
      <c r="M29" s="13" t="s">
        <v>207</v>
      </c>
      <c r="N29" s="13" t="s">
        <v>207</v>
      </c>
      <c r="O29" s="138"/>
      <c r="P29" s="138" t="s">
        <v>374</v>
      </c>
      <c r="Q29" s="138" t="s">
        <v>375</v>
      </c>
      <c r="R29" s="10"/>
      <c r="S29" s="11"/>
      <c r="T29" s="10"/>
      <c r="U29" s="10"/>
      <c r="V29" s="10"/>
      <c r="W29" s="40" t="s">
        <v>376</v>
      </c>
      <c r="X29" s="40"/>
      <c r="Y29" s="40"/>
      <c r="Z29" s="10"/>
      <c r="AA29" s="29"/>
      <c r="AB29" s="29"/>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row>
    <row r="30" spans="1:90" ht="15">
      <c r="A30" s="8" t="str">
        <f>IF(AND($B30&lt;&gt;"",$C$3="1",NOT(ISBLANK($C30))),"header",IF(AND($B30&lt;&gt;"",$C$3&lt;&gt;"1",NOT(ISBLANK($C30))),"blank",IF(AND($B30&lt;&gt;"",#REF!="01",NOT(ISBLANK(#REF!))),"header",IF(AND($B30&lt;&gt;"",#REF!&lt;&gt;"01",NOT(ISBLANK(#REF!))),"blank",IF(AND($B30&lt;&gt;"",#REF!&lt;&gt;"01",NOT(ISBLANK(#REF!))),"blank",IF(AND($C$3="1",ISBLANK($C30),ISBLANK($B30)),"blank",""))))))</f>
        <v>header</v>
      </c>
      <c r="B30" s="8">
        <v>1</v>
      </c>
      <c r="C30" s="15" t="s">
        <v>377</v>
      </c>
      <c r="D30" s="15"/>
      <c r="E30" s="57"/>
      <c r="F30" s="57"/>
      <c r="G30" s="57"/>
      <c r="H30" s="142" t="s">
        <v>378</v>
      </c>
      <c r="I30" s="9"/>
      <c r="J30" s="9"/>
      <c r="K30" s="9"/>
      <c r="L30" s="9"/>
      <c r="M30" s="9"/>
      <c r="N30" s="9"/>
      <c r="O30" s="9"/>
      <c r="P30" s="9"/>
      <c r="Q30" s="9"/>
      <c r="R30" s="9"/>
      <c r="S30" s="9"/>
      <c r="T30" s="9"/>
      <c r="U30" s="9"/>
      <c r="V30" s="9"/>
      <c r="W30" s="9"/>
      <c r="X30" s="9"/>
      <c r="Y30" s="9"/>
      <c r="Z30" s="9"/>
      <c r="AA30" s="9"/>
      <c r="AB30" s="29"/>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row>
    <row r="31" spans="1:90" ht="409.6">
      <c r="A31" s="8" t="e">
        <f>IF(AND($B31&lt;&gt;"",$C$3="1",NOT(ISBLANK($C31))),"header",IF(AND($B31&lt;&gt;"",$C$3&lt;&gt;"1",NOT(ISBLANK($C31))),"blank",IF(AND($B31&lt;&gt;"",#REF!="01",NOT(ISBLANK(#REF!))),"header",IF(AND($B31&lt;&gt;"",#REF!&lt;&gt;"01",NOT(ISBLANK(#REF!))),"blank",IF(AND($B31&lt;&gt;"",#REF!&lt;&gt;"01",NOT(ISBLANK(#REF!))),"blank",IF(AND($C$3="1",ISBLANK($C31),ISBLANK($B31)),"blank",""))))))</f>
        <v>#REF!</v>
      </c>
      <c r="C31" s="15" t="s">
        <v>379</v>
      </c>
      <c r="D31" s="15"/>
      <c r="E31" s="57"/>
      <c r="F31" s="57"/>
      <c r="G31" s="57"/>
      <c r="H31" s="23" t="s">
        <v>380</v>
      </c>
      <c r="I31" s="13" t="s">
        <v>381</v>
      </c>
      <c r="J31" s="9" t="s">
        <v>382</v>
      </c>
      <c r="K31" s="9" t="s">
        <v>383</v>
      </c>
      <c r="L31" s="9" t="s">
        <v>384</v>
      </c>
      <c r="M31" s="13" t="s">
        <v>207</v>
      </c>
      <c r="N31" s="13" t="s">
        <v>207</v>
      </c>
      <c r="O31" s="138"/>
      <c r="P31" s="138" t="s">
        <v>385</v>
      </c>
      <c r="Q31" s="138" t="s">
        <v>386</v>
      </c>
      <c r="R31" s="10"/>
      <c r="S31" s="11"/>
      <c r="T31" s="10"/>
      <c r="U31" s="10"/>
      <c r="V31" s="10"/>
      <c r="W31" s="10" t="s">
        <v>387</v>
      </c>
      <c r="X31" s="29" t="s">
        <v>388</v>
      </c>
      <c r="Y31" s="29" t="s">
        <v>389</v>
      </c>
      <c r="Z31" s="29" t="s">
        <v>390</v>
      </c>
      <c r="AA31" s="30" t="s">
        <v>391</v>
      </c>
      <c r="AB31" s="30" t="s">
        <v>392</v>
      </c>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row>
    <row r="32" spans="1:90" ht="15">
      <c r="A32" s="8" t="e">
        <f>IF(AND($B32&lt;&gt;"",$C$3="1",NOT(ISBLANK($C32))),"header",IF(AND($B32&lt;&gt;"",$C$3&lt;&gt;"1",NOT(ISBLANK($C32))),"blank",IF(AND($B32&lt;&gt;"",#REF!="01",NOT(ISBLANK(#REF!))),"header",IF(AND($B32&lt;&gt;"",#REF!&lt;&gt;"01",NOT(ISBLANK(#REF!))),"blank",IF(AND($B32&lt;&gt;"",#REF!&lt;&gt;"01",NOT(ISBLANK(#REF!))),"blank",IF(AND($C$3="1",ISBLANK($C32),ISBLANK($B32)),"blank",""))))))</f>
        <v>#REF!</v>
      </c>
      <c r="C32" s="145" t="s">
        <v>393</v>
      </c>
      <c r="D32" s="15" t="s">
        <v>394</v>
      </c>
      <c r="E32" s="69"/>
      <c r="F32" s="69"/>
      <c r="G32" s="69"/>
      <c r="H32" s="23" t="s">
        <v>395</v>
      </c>
      <c r="I32" s="13"/>
      <c r="J32" s="9"/>
      <c r="K32" s="9"/>
      <c r="L32" s="13"/>
      <c r="M32" s="13"/>
      <c r="N32" s="13"/>
      <c r="O32" s="138"/>
      <c r="P32" s="138"/>
      <c r="Q32" s="138"/>
      <c r="R32" s="10"/>
      <c r="S32" s="11"/>
      <c r="T32" s="10"/>
      <c r="U32" s="10"/>
      <c r="V32" s="10"/>
      <c r="W32" s="10"/>
      <c r="X32" s="29"/>
      <c r="Y32" s="29"/>
      <c r="Z32" s="29"/>
      <c r="AA32" s="29"/>
      <c r="AB32" s="29"/>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row>
    <row r="33" spans="1:90" ht="195">
      <c r="A33" s="8" t="e">
        <f>IF(AND($B33&lt;&gt;"",$C$3="1",NOT(ISBLANK($C33))),"header",IF(AND($B33&lt;&gt;"",$C$3&lt;&gt;"1",NOT(ISBLANK($C33))),"blank",IF(AND($B33&lt;&gt;"",#REF!="01",NOT(ISBLANK(#REF!))),"header",IF(AND($B33&lt;&gt;"",#REF!&lt;&gt;"01",NOT(ISBLANK(#REF!))),"blank",IF(AND($B33&lt;&gt;"",#REF!&lt;&gt;"01",NOT(ISBLANK(#REF!))),"blank",IF(AND($C$3="1",ISBLANK($C33),ISBLANK($B33)),"blank",""))))))</f>
        <v>#REF!</v>
      </c>
      <c r="C33" s="15" t="s">
        <v>396</v>
      </c>
      <c r="D33" s="15"/>
      <c r="E33" s="57"/>
      <c r="F33" s="57"/>
      <c r="G33" s="57"/>
      <c r="H33" s="23" t="s">
        <v>397</v>
      </c>
      <c r="I33" s="13" t="s">
        <v>398</v>
      </c>
      <c r="J33" s="9" t="s">
        <v>399</v>
      </c>
      <c r="K33" s="13" t="s">
        <v>207</v>
      </c>
      <c r="L33" s="9" t="s">
        <v>400</v>
      </c>
      <c r="M33" s="9" t="s">
        <v>207</v>
      </c>
      <c r="N33" s="9" t="s">
        <v>207</v>
      </c>
      <c r="O33" s="138"/>
      <c r="P33" s="138" t="s">
        <v>401</v>
      </c>
      <c r="Q33" s="138" t="s">
        <v>402</v>
      </c>
      <c r="R33" s="10"/>
      <c r="S33" s="11"/>
      <c r="T33" s="10"/>
      <c r="U33" s="10"/>
      <c r="V33" s="10"/>
      <c r="W33" s="40" t="s">
        <v>403</v>
      </c>
      <c r="X33" s="40"/>
      <c r="Y33" s="40"/>
      <c r="Z33" s="10"/>
      <c r="AA33" s="29"/>
      <c r="AB33" s="29"/>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row>
    <row r="34" spans="1:90" ht="90">
      <c r="A34" s="8" t="e">
        <f>IF(AND($B34&lt;&gt;"",$C$3="1",NOT(ISBLANK($C34))),"header",IF(AND($B34&lt;&gt;"",$C$3&lt;&gt;"1",NOT(ISBLANK($C34))),"blank",IF(AND($B34&lt;&gt;"",#REF!="01",NOT(ISBLANK(#REF!))),"header",IF(AND($B34&lt;&gt;"",#REF!&lt;&gt;"01",NOT(ISBLANK(#REF!))),"blank",IF(AND($B34&lt;&gt;"",#REF!&lt;&gt;"01",NOT(ISBLANK(#REF!))),"blank",IF(AND($C$3="1",ISBLANK($C34),ISBLANK($B34)),"blank",""))))))</f>
        <v>#REF!</v>
      </c>
      <c r="C34" s="15" t="s">
        <v>404</v>
      </c>
      <c r="D34" s="15"/>
      <c r="E34" s="57"/>
      <c r="F34" s="57"/>
      <c r="G34" s="57"/>
      <c r="H34" s="23" t="s">
        <v>405</v>
      </c>
      <c r="I34" s="13" t="s">
        <v>406</v>
      </c>
      <c r="J34" s="139" t="s">
        <v>407</v>
      </c>
      <c r="K34" s="139" t="s">
        <v>408</v>
      </c>
      <c r="L34" s="139" t="s">
        <v>409</v>
      </c>
      <c r="M34" s="13" t="s">
        <v>207</v>
      </c>
      <c r="N34" s="9" t="s">
        <v>207</v>
      </c>
      <c r="O34" s="138"/>
      <c r="P34" s="138" t="s">
        <v>410</v>
      </c>
      <c r="Q34" s="138" t="s">
        <v>411</v>
      </c>
      <c r="R34" s="10"/>
      <c r="S34" s="11"/>
      <c r="T34" s="10"/>
      <c r="U34" s="10"/>
      <c r="V34" s="10"/>
      <c r="W34" s="40"/>
      <c r="X34" s="40"/>
      <c r="Y34" s="40"/>
      <c r="Z34" s="10"/>
      <c r="AA34" s="29"/>
      <c r="AB34" s="29"/>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row>
    <row r="35" spans="1:90" ht="15">
      <c r="A35" s="8" t="str">
        <f>IF(AND($B35&lt;&gt;"",$C$3="1",NOT(ISBLANK($C35))),"header",IF(AND($B35&lt;&gt;"",$C$3&lt;&gt;"1",NOT(ISBLANK($C35))),"blank",IF(AND($B35&lt;&gt;"",#REF!="01",NOT(ISBLANK(#REF!))),"header",IF(AND($B35&lt;&gt;"",#REF!&lt;&gt;"01",NOT(ISBLANK(#REF!))),"blank",IF(AND($B35&lt;&gt;"",#REF!&lt;&gt;"01",NOT(ISBLANK(#REF!))),"blank",IF(AND($C$3="1",ISBLANK($C35),ISBLANK($B35)),"blank",""))))))</f>
        <v>header</v>
      </c>
      <c r="B35" s="8">
        <v>1</v>
      </c>
      <c r="C35" s="15" t="s">
        <v>412</v>
      </c>
      <c r="D35" s="15"/>
      <c r="E35" s="57"/>
      <c r="F35" s="57"/>
      <c r="G35" s="57"/>
      <c r="H35" s="141" t="s">
        <v>413</v>
      </c>
      <c r="I35" s="9"/>
      <c r="J35" s="9"/>
      <c r="K35" s="9"/>
      <c r="L35" s="9"/>
      <c r="M35" s="9"/>
      <c r="N35" s="9"/>
      <c r="O35" s="9"/>
      <c r="P35" s="9"/>
      <c r="Q35" s="9"/>
      <c r="R35" s="9"/>
      <c r="S35" s="9"/>
      <c r="T35" s="9"/>
      <c r="U35" s="9"/>
      <c r="V35" s="9"/>
      <c r="W35" s="9"/>
      <c r="X35" s="9"/>
      <c r="Y35" s="9"/>
      <c r="Z35" s="9"/>
      <c r="AA35" s="9"/>
      <c r="AB35" s="9"/>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row>
    <row r="36" spans="1:90" ht="15">
      <c r="A36" s="8" t="str">
        <f>IF(AND($B36&lt;&gt;"",$C$3="1",NOT(ISBLANK($C36))),"header",IF(AND($B36&lt;&gt;"",$C$3&lt;&gt;"1",NOT(ISBLANK($C36))),"blank",IF(AND($B36&lt;&gt;"",#REF!="01",NOT(ISBLANK(#REF!))),"header",IF(AND($B36&lt;&gt;"",#REF!&lt;&gt;"01",NOT(ISBLANK(#REF!))),"blank",IF(AND($B36&lt;&gt;"",#REF!&lt;&gt;"01",NOT(ISBLANK(#REF!))),"blank",IF(AND($C$3="1",ISBLANK($C36),ISBLANK($B36)),"blank",""))))))</f>
        <v>header</v>
      </c>
      <c r="B36" s="8">
        <v>2</v>
      </c>
      <c r="C36" s="15" t="s">
        <v>414</v>
      </c>
      <c r="D36" s="15"/>
      <c r="E36" s="57"/>
      <c r="F36" s="57"/>
      <c r="G36" s="57"/>
      <c r="H36" s="142" t="s">
        <v>415</v>
      </c>
      <c r="I36" s="9"/>
      <c r="J36" s="9"/>
      <c r="K36" s="9"/>
      <c r="L36" s="9"/>
      <c r="M36" s="9"/>
      <c r="N36" s="9"/>
      <c r="O36" s="9"/>
      <c r="P36" s="9"/>
      <c r="Q36" s="9"/>
      <c r="R36" s="9"/>
      <c r="S36" s="9"/>
      <c r="T36" s="9"/>
      <c r="U36" s="9"/>
      <c r="V36" s="9"/>
      <c r="W36" s="9"/>
      <c r="X36" s="9"/>
      <c r="Y36" s="9"/>
      <c r="Z36" s="9"/>
      <c r="AA36" s="9"/>
      <c r="AB36" s="9"/>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row>
    <row r="37" spans="1:90" ht="195">
      <c r="A37" s="8" t="e">
        <f>IF(AND($B37&lt;&gt;"",$C$3="1",NOT(ISBLANK($C37))),"header",IF(AND($B37&lt;&gt;"",$C$3&lt;&gt;"1",NOT(ISBLANK($C37))),"blank",IF(AND($B37&lt;&gt;"",#REF!="01",NOT(ISBLANK(#REF!))),"header",IF(AND($B37&lt;&gt;"",#REF!&lt;&gt;"01",NOT(ISBLANK(#REF!))),"blank",IF(AND($B37&lt;&gt;"",#REF!&lt;&gt;"01",NOT(ISBLANK(#REF!))),"blank",IF(AND($C$3="1",ISBLANK($C37),ISBLANK($B37)),"blank",""))))))</f>
        <v>#REF!</v>
      </c>
      <c r="C37" s="15" t="s">
        <v>416</v>
      </c>
      <c r="D37" s="15"/>
      <c r="E37" s="57"/>
      <c r="F37" s="57"/>
      <c r="G37" s="57"/>
      <c r="H37" s="23" t="s">
        <v>417</v>
      </c>
      <c r="I37" s="13" t="s">
        <v>418</v>
      </c>
      <c r="J37" s="9" t="s">
        <v>419</v>
      </c>
      <c r="K37" s="9" t="s">
        <v>420</v>
      </c>
      <c r="L37" s="9" t="s">
        <v>421</v>
      </c>
      <c r="M37" s="13" t="s">
        <v>207</v>
      </c>
      <c r="N37" s="9" t="s">
        <v>207</v>
      </c>
      <c r="O37" s="138"/>
      <c r="P37" s="138" t="s">
        <v>422</v>
      </c>
      <c r="Q37" s="138" t="s">
        <v>423</v>
      </c>
      <c r="R37" s="10"/>
      <c r="S37" s="11"/>
      <c r="T37" s="10"/>
      <c r="U37" s="10"/>
      <c r="V37" s="10"/>
      <c r="W37" s="40"/>
      <c r="X37" s="40"/>
      <c r="Y37" s="40"/>
      <c r="Z37" s="10"/>
      <c r="AA37" s="30" t="s">
        <v>424</v>
      </c>
      <c r="AB37" s="29"/>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row>
    <row r="38" spans="1:90" ht="270">
      <c r="A38" s="8" t="e">
        <f>IF(AND($B38&lt;&gt;"",$C$3="1",NOT(ISBLANK($C38))),"header",IF(AND($B38&lt;&gt;"",$C$3&lt;&gt;"1",NOT(ISBLANK($C38))),"blank",IF(AND($B38&lt;&gt;"",#REF!="01",NOT(ISBLANK(#REF!))),"header",IF(AND($B38&lt;&gt;"",#REF!&lt;&gt;"01",NOT(ISBLANK(#REF!))),"blank",IF(AND($B38&lt;&gt;"",#REF!&lt;&gt;"01",NOT(ISBLANK(#REF!))),"blank",IF(AND($C$3="1",ISBLANK($C38),ISBLANK($B38)),"blank",""))))))</f>
        <v>#REF!</v>
      </c>
      <c r="C38" s="145" t="s">
        <v>425</v>
      </c>
      <c r="D38" s="15"/>
      <c r="E38" s="57"/>
      <c r="F38" s="57"/>
      <c r="G38" s="57"/>
      <c r="H38" s="23" t="s">
        <v>426</v>
      </c>
      <c r="I38" s="13" t="s">
        <v>427</v>
      </c>
      <c r="J38" s="9" t="s">
        <v>428</v>
      </c>
      <c r="K38" s="9" t="s">
        <v>429</v>
      </c>
      <c r="L38" s="9" t="s">
        <v>430</v>
      </c>
      <c r="M38" s="13" t="s">
        <v>431</v>
      </c>
      <c r="N38" s="9" t="s">
        <v>207</v>
      </c>
      <c r="O38" s="138"/>
      <c r="P38" s="138" t="s">
        <v>432</v>
      </c>
      <c r="Q38" s="138" t="s">
        <v>433</v>
      </c>
      <c r="R38" s="10"/>
      <c r="S38" s="11"/>
      <c r="T38" s="10"/>
      <c r="U38" s="10"/>
      <c r="V38" s="10"/>
      <c r="W38" s="40"/>
      <c r="X38" s="40"/>
      <c r="Y38" s="40"/>
      <c r="Z38" s="10"/>
      <c r="AA38" s="30" t="s">
        <v>434</v>
      </c>
      <c r="AB38" s="29"/>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row>
    <row r="39" spans="1:90" ht="404.25" customHeight="1">
      <c r="A39" s="60" t="e">
        <f>IF(AND($B39&lt;&gt;"",$C$3="1",NOT(ISBLANK($C39))),"header",IF(AND($B39&lt;&gt;"",$C$3&lt;&gt;"1",NOT(ISBLANK($C39))),"blank",IF(AND($B39&lt;&gt;"",#REF!="01",NOT(ISBLANK(#REF!))),"header",IF(AND($B39&lt;&gt;"",#REF!&lt;&gt;"01",NOT(ISBLANK(#REF!))),"blank",IF(AND($B39&lt;&gt;"",#REF!&lt;&gt;"01",NOT(ISBLANK(#REF!))),"blank",IF(AND($C$3="1",ISBLANK($C39),ISBLANK($B39)),"blank","control"))))))</f>
        <v>#REF!</v>
      </c>
      <c r="C39" s="145" t="s">
        <v>435</v>
      </c>
      <c r="D39" s="126"/>
      <c r="E39" s="59"/>
      <c r="F39" s="57"/>
      <c r="G39" s="57"/>
      <c r="H39" s="23" t="s">
        <v>436</v>
      </c>
      <c r="I39" s="13" t="s">
        <v>437</v>
      </c>
      <c r="J39" s="9" t="s">
        <v>438</v>
      </c>
      <c r="K39" s="30" t="s">
        <v>439</v>
      </c>
      <c r="L39" s="13" t="s">
        <v>207</v>
      </c>
      <c r="M39" s="13" t="s">
        <v>207</v>
      </c>
      <c r="N39" s="9" t="s">
        <v>207</v>
      </c>
      <c r="O39" s="138"/>
      <c r="P39" s="138" t="s">
        <v>440</v>
      </c>
      <c r="Q39" s="138" t="s">
        <v>441</v>
      </c>
      <c r="R39" s="10"/>
      <c r="S39" s="11"/>
      <c r="T39" s="10"/>
      <c r="U39" s="10"/>
      <c r="V39" s="10"/>
      <c r="W39" s="40"/>
      <c r="X39" s="40"/>
      <c r="Y39" s="40"/>
      <c r="Z39" s="10"/>
      <c r="AA39" s="30" t="s">
        <v>442</v>
      </c>
      <c r="AB39" s="29"/>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row>
    <row r="40" spans="1:90" ht="15">
      <c r="A40" s="8" t="str">
        <f>IF(AND($B40&lt;&gt;"",$C$3="1",NOT(ISBLANK($C40))),"header",IF(AND($B40&lt;&gt;"",$C$3&lt;&gt;"1",NOT(ISBLANK($C40))),"blank",IF(AND($B40&lt;&gt;"",#REF!="01",NOT(ISBLANK(#REF!))),"header",IF(AND($B40&lt;&gt;"",#REF!&lt;&gt;"01",NOT(ISBLANK(#REF!))),"blank",IF(AND($B40&lt;&gt;"",#REF!&lt;&gt;"01",NOT(ISBLANK(#REF!))),"blank",IF(AND($C$3="1",ISBLANK($C40),ISBLANK($B40)),"blank",""))))))</f>
        <v>header</v>
      </c>
      <c r="B40" s="8">
        <v>2</v>
      </c>
      <c r="C40" s="15" t="s">
        <v>443</v>
      </c>
      <c r="D40" s="15"/>
      <c r="E40" s="57"/>
      <c r="F40" s="57"/>
      <c r="G40" s="57"/>
      <c r="H40" s="142" t="s">
        <v>444</v>
      </c>
      <c r="I40" s="9"/>
      <c r="J40" s="9"/>
      <c r="K40" s="9"/>
      <c r="L40" s="9"/>
      <c r="M40" s="9"/>
      <c r="N40" s="9"/>
      <c r="O40" s="9"/>
      <c r="P40" s="9"/>
      <c r="Q40" s="9"/>
      <c r="R40" s="9"/>
      <c r="S40" s="9"/>
      <c r="T40" s="9"/>
      <c r="U40" s="9"/>
      <c r="V40" s="9"/>
      <c r="W40" s="9"/>
      <c r="X40" s="9"/>
      <c r="Y40" s="9"/>
      <c r="Z40" s="9"/>
      <c r="AA40" s="9"/>
      <c r="AB40" s="9"/>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row>
    <row r="41" spans="1:90" ht="120">
      <c r="A41" s="8" t="e">
        <f>IF(AND($B41&lt;&gt;"",$C$3="1",NOT(ISBLANK($C41))),"header",IF(AND($B41&lt;&gt;"",$C$3&lt;&gt;"1",NOT(ISBLANK($C41))),"blank",IF(AND($B41&lt;&gt;"",#REF!="01",NOT(ISBLANK(#REF!))),"header",IF(AND($B41&lt;&gt;"",#REF!&lt;&gt;"01",NOT(ISBLANK(#REF!))),"blank",IF(AND($B41&lt;&gt;"",#REF!&lt;&gt;"01",NOT(ISBLANK(#REF!))),"blank",IF(AND($C$3="1",ISBLANK($C41),ISBLANK($B41)),"blank",""))))))</f>
        <v>#REF!</v>
      </c>
      <c r="C41" s="15" t="s">
        <v>445</v>
      </c>
      <c r="D41" s="15"/>
      <c r="E41" s="57"/>
      <c r="F41" s="57"/>
      <c r="G41" s="57"/>
      <c r="H41" s="23" t="s">
        <v>446</v>
      </c>
      <c r="I41" s="13" t="s">
        <v>1361</v>
      </c>
      <c r="J41" s="9" t="s">
        <v>447</v>
      </c>
      <c r="K41" s="140" t="s">
        <v>448</v>
      </c>
      <c r="L41" s="9" t="s">
        <v>449</v>
      </c>
      <c r="M41" s="9" t="s">
        <v>450</v>
      </c>
      <c r="N41" s="9" t="s">
        <v>207</v>
      </c>
      <c r="O41" s="138"/>
      <c r="P41" s="138" t="s">
        <v>451</v>
      </c>
      <c r="Q41" s="138" t="s">
        <v>452</v>
      </c>
      <c r="R41" s="10"/>
      <c r="S41" s="11"/>
      <c r="T41" s="10"/>
      <c r="U41" s="10"/>
      <c r="V41" s="10"/>
      <c r="W41" s="147" t="s">
        <v>453</v>
      </c>
      <c r="X41" s="40"/>
      <c r="Y41" s="40"/>
      <c r="Z41" s="10"/>
      <c r="AA41" s="29"/>
      <c r="AB41" s="29"/>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row>
    <row r="42" spans="1:90" ht="15">
      <c r="A42" s="8" t="str">
        <f>IF(AND($B42&lt;&gt;"",$C$3="1",NOT(ISBLANK($C42))),"header",IF(AND($B42&lt;&gt;"",$C$3&lt;&gt;"1",NOT(ISBLANK($C42))),"blank",IF(AND($B42&lt;&gt;"",#REF!="01",NOT(ISBLANK(#REF!))),"header",IF(AND($B42&lt;&gt;"",#REF!&lt;&gt;"01",NOT(ISBLANK(#REF!))),"blank",IF(AND($B42&lt;&gt;"",#REF!&lt;&gt;"01",NOT(ISBLANK(#REF!))),"blank",IF(AND($C$3="1",ISBLANK($C42),ISBLANK($B42)),"blank",""))))))</f>
        <v>header</v>
      </c>
      <c r="B42" s="8">
        <v>1</v>
      </c>
      <c r="C42" s="15" t="s">
        <v>454</v>
      </c>
      <c r="D42" s="15"/>
      <c r="E42" s="57"/>
      <c r="F42" s="57"/>
      <c r="G42" s="57"/>
      <c r="H42" s="142" t="s">
        <v>455</v>
      </c>
      <c r="I42" s="9"/>
      <c r="J42" s="9"/>
      <c r="K42" s="9"/>
      <c r="L42" s="9"/>
      <c r="M42" s="9"/>
      <c r="N42" s="9"/>
      <c r="O42" s="9"/>
      <c r="P42" s="9"/>
      <c r="Q42" s="9"/>
      <c r="R42" s="9"/>
      <c r="S42" s="9"/>
      <c r="T42" s="9"/>
      <c r="U42" s="9"/>
      <c r="V42" s="9"/>
      <c r="W42" s="9"/>
      <c r="X42" s="9"/>
      <c r="Y42" s="9"/>
      <c r="Z42" s="9"/>
      <c r="AA42" s="9"/>
      <c r="AB42" s="9"/>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row>
    <row r="43" spans="1:90" ht="15">
      <c r="A43" s="8" t="str">
        <f>IF(AND($B43&lt;&gt;"",$C$3="1",NOT(ISBLANK($C43))),"header",IF(AND($B43&lt;&gt;"",$C$3&lt;&gt;"1",NOT(ISBLANK($C43))),"blank",IF(AND($B43&lt;&gt;"",#REF!="01",NOT(ISBLANK(#REF!))),"header",IF(AND($B43&lt;&gt;"",#REF!&lt;&gt;"01",NOT(ISBLANK(#REF!))),"blank",IF(AND($B43&lt;&gt;"",#REF!&lt;&gt;"01",NOT(ISBLANK(#REF!))),"blank",IF(AND($C$3="1",ISBLANK($C43),ISBLANK($B43)),"blank",""))))))</f>
        <v>header</v>
      </c>
      <c r="B43" s="8">
        <v>2</v>
      </c>
      <c r="C43" s="15" t="s">
        <v>456</v>
      </c>
      <c r="D43" s="15"/>
      <c r="E43" s="57"/>
      <c r="F43" s="57"/>
      <c r="G43" s="57"/>
      <c r="H43" s="142" t="s">
        <v>457</v>
      </c>
      <c r="I43" s="9"/>
      <c r="J43" s="9"/>
      <c r="K43" s="9"/>
      <c r="L43" s="9"/>
      <c r="M43" s="9"/>
      <c r="N43" s="9"/>
      <c r="O43" s="9"/>
      <c r="P43" s="9"/>
      <c r="Q43" s="9"/>
      <c r="R43" s="9"/>
      <c r="S43" s="9"/>
      <c r="T43" s="9"/>
      <c r="U43" s="9"/>
      <c r="V43" s="9"/>
      <c r="W43" s="9"/>
      <c r="X43" s="9"/>
      <c r="Y43" s="9"/>
      <c r="Z43" s="9"/>
      <c r="AA43" s="9"/>
      <c r="AB43" s="9"/>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row>
    <row r="44" spans="1:90" ht="150">
      <c r="A44" s="8" t="e">
        <f>IF(AND($B44&lt;&gt;"",$C$3="1",NOT(ISBLANK($C44))),"header",IF(AND($B44&lt;&gt;"",$C$3&lt;&gt;"1",NOT(ISBLANK($C44))),"blank",IF(AND($B44&lt;&gt;"",#REF!="01",NOT(ISBLANK(#REF!))),"header",IF(AND($B44&lt;&gt;"",#REF!&lt;&gt;"01",NOT(ISBLANK(#REF!))),"blank",IF(AND($B44&lt;&gt;"",#REF!&lt;&gt;"01",NOT(ISBLANK(#REF!))),"blank",IF(AND($C$3="1",ISBLANK($C44),ISBLANK($B44)),"blank",""))))))</f>
        <v>#REF!</v>
      </c>
      <c r="C44" s="15" t="s">
        <v>458</v>
      </c>
      <c r="D44" s="15"/>
      <c r="E44" s="57"/>
      <c r="F44" s="57"/>
      <c r="G44" s="57"/>
      <c r="H44" s="23" t="s">
        <v>459</v>
      </c>
      <c r="I44" s="13" t="s">
        <v>460</v>
      </c>
      <c r="J44" s="139" t="s">
        <v>461</v>
      </c>
      <c r="K44" s="139" t="s">
        <v>462</v>
      </c>
      <c r="L44" s="9" t="s">
        <v>463</v>
      </c>
      <c r="M44" s="13" t="s">
        <v>207</v>
      </c>
      <c r="N44" s="9" t="s">
        <v>207</v>
      </c>
      <c r="O44" s="138"/>
      <c r="P44" s="138" t="s">
        <v>464</v>
      </c>
      <c r="Q44" s="138" t="s">
        <v>465</v>
      </c>
      <c r="R44" s="10"/>
      <c r="S44" s="11"/>
      <c r="T44" s="10"/>
      <c r="U44" s="10"/>
      <c r="V44" s="10"/>
      <c r="W44" s="40"/>
      <c r="X44" s="40"/>
      <c r="Y44" s="40"/>
      <c r="Z44" s="10"/>
      <c r="AA44" s="29"/>
      <c r="AB44" s="29"/>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row>
    <row r="45" spans="1:90" ht="105">
      <c r="A45" s="8" t="e">
        <f>IF(AND($B45&lt;&gt;"",$C$3="1",NOT(ISBLANK($C45))),"header",IF(AND($B45&lt;&gt;"",$C$3&lt;&gt;"1",NOT(ISBLANK($C45))),"blank",IF(AND($B45&lt;&gt;"",#REF!="01",NOT(ISBLANK(#REF!))),"header",IF(AND($B45&lt;&gt;"",#REF!&lt;&gt;"01",NOT(ISBLANK(#REF!))),"blank",IF(AND($B45&lt;&gt;"",#REF!&lt;&gt;"01",NOT(ISBLANK(#REF!))),"blank",IF(AND($C$3="1",ISBLANK($C45),ISBLANK($B45)),"blank",""))))))</f>
        <v>#REF!</v>
      </c>
      <c r="C45" s="145" t="s">
        <v>466</v>
      </c>
      <c r="D45" s="15"/>
      <c r="E45" s="57"/>
      <c r="F45" s="57"/>
      <c r="G45" s="57"/>
      <c r="H45" s="23" t="s">
        <v>467</v>
      </c>
      <c r="I45" s="13" t="s">
        <v>468</v>
      </c>
      <c r="J45" s="9" t="s">
        <v>469</v>
      </c>
      <c r="K45" s="9" t="s">
        <v>470</v>
      </c>
      <c r="L45" s="9" t="s">
        <v>471</v>
      </c>
      <c r="M45" s="9" t="s">
        <v>472</v>
      </c>
      <c r="N45" s="9" t="s">
        <v>207</v>
      </c>
      <c r="O45" s="138"/>
      <c r="P45" s="138" t="s">
        <v>473</v>
      </c>
      <c r="Q45" s="138" t="s">
        <v>474</v>
      </c>
      <c r="R45" s="10"/>
      <c r="S45" s="11"/>
      <c r="T45" s="10"/>
      <c r="U45" s="10"/>
      <c r="V45" s="10"/>
      <c r="W45" s="40"/>
      <c r="X45" s="40"/>
      <c r="Y45" s="151" t="s">
        <v>475</v>
      </c>
      <c r="Z45" s="151" t="s">
        <v>476</v>
      </c>
      <c r="AA45" s="29"/>
      <c r="AB45" s="29"/>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row>
    <row r="46" spans="1:90" ht="15">
      <c r="A46" s="8" t="str">
        <f>IF(AND($B46&lt;&gt;"",$C$3="1",NOT(ISBLANK($C46))),"header",IF(AND($B46&lt;&gt;"",$C$3&lt;&gt;"1",NOT(ISBLANK($C46))),"blank",IF(AND($B46&lt;&gt;"",#REF!="01",NOT(ISBLANK(#REF!))),"header",IF(AND($B46&lt;&gt;"",#REF!&lt;&gt;"01",NOT(ISBLANK(#REF!))),"blank",IF(AND($B46&lt;&gt;"",#REF!&lt;&gt;"01",NOT(ISBLANK(#REF!))),"blank",IF(AND($C$3="1",ISBLANK($C46),ISBLANK($B46)),"blank",""))))))</f>
        <v>header</v>
      </c>
      <c r="B46" s="8">
        <v>2</v>
      </c>
      <c r="C46" s="15" t="s">
        <v>477</v>
      </c>
      <c r="D46" s="15"/>
      <c r="E46" s="57"/>
      <c r="F46" s="57"/>
      <c r="G46" s="57"/>
      <c r="H46" s="142" t="s">
        <v>478</v>
      </c>
      <c r="I46" s="9"/>
      <c r="J46" s="9"/>
      <c r="K46" s="9"/>
      <c r="L46" s="9"/>
      <c r="M46" s="9"/>
      <c r="N46" s="9"/>
      <c r="O46" s="9"/>
      <c r="P46" s="9"/>
      <c r="Q46" s="9"/>
      <c r="R46" s="9"/>
      <c r="S46" s="9"/>
      <c r="T46" s="9"/>
      <c r="U46" s="9"/>
      <c r="V46" s="9"/>
      <c r="W46" s="9"/>
      <c r="X46" s="9"/>
      <c r="Y46" s="9"/>
      <c r="Z46" s="9"/>
      <c r="AA46" s="9"/>
      <c r="AB46" s="9"/>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row>
    <row r="47" spans="1:90" ht="90">
      <c r="A47" s="8" t="e">
        <f>IF(AND($B47&lt;&gt;"",$C$3="1",NOT(ISBLANK($C47))),"header",IF(AND($B47&lt;&gt;"",$C$3&lt;&gt;"1",NOT(ISBLANK($C47))),"blank",IF(AND($B47&lt;&gt;"",#REF!="01",NOT(ISBLANK(#REF!))),"header",IF(AND($B47&lt;&gt;"",#REF!&lt;&gt;"01",NOT(ISBLANK(#REF!))),"blank",IF(AND($B47&lt;&gt;"",#REF!&lt;&gt;"01",NOT(ISBLANK(#REF!))),"blank",IF(AND($C$3="1",ISBLANK($C47),ISBLANK($B47)),"blank",""))))))</f>
        <v>#REF!</v>
      </c>
      <c r="C47" s="15" t="s">
        <v>479</v>
      </c>
      <c r="D47" s="15"/>
      <c r="E47" s="57"/>
      <c r="F47" s="57"/>
      <c r="G47" s="57"/>
      <c r="H47" s="23" t="s">
        <v>480</v>
      </c>
      <c r="I47" s="13" t="s">
        <v>481</v>
      </c>
      <c r="J47" s="9" t="s">
        <v>482</v>
      </c>
      <c r="K47" s="139" t="s">
        <v>483</v>
      </c>
      <c r="L47" s="9" t="s">
        <v>484</v>
      </c>
      <c r="M47" s="13" t="s">
        <v>207</v>
      </c>
      <c r="N47" s="9" t="s">
        <v>207</v>
      </c>
      <c r="O47" s="138"/>
      <c r="P47" s="138" t="s">
        <v>485</v>
      </c>
      <c r="Q47" s="138" t="s">
        <v>486</v>
      </c>
      <c r="R47" s="10"/>
      <c r="S47" s="11"/>
      <c r="T47" s="10"/>
      <c r="U47" s="10"/>
      <c r="V47" s="10"/>
      <c r="W47" s="40"/>
      <c r="X47" s="40"/>
      <c r="Y47" s="40"/>
      <c r="Z47" s="10"/>
      <c r="AA47" s="29"/>
      <c r="AB47" s="29"/>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row>
    <row r="48" spans="1:90" ht="105">
      <c r="A48" s="8" t="e">
        <f>IF(AND($B48&lt;&gt;"",$C$3="1",NOT(ISBLANK($C48))),"header",IF(AND($B48&lt;&gt;"",$C$3&lt;&gt;"1",NOT(ISBLANK($C48))),"blank",IF(AND($B48&lt;&gt;"",#REF!="01",NOT(ISBLANK(#REF!))),"header",IF(AND($B48&lt;&gt;"",#REF!&lt;&gt;"01",NOT(ISBLANK(#REF!))),"blank",IF(AND($B48&lt;&gt;"",#REF!&lt;&gt;"01",NOT(ISBLANK(#REF!))),"blank",IF(AND($C$3="1",ISBLANK($C48),ISBLANK($B48)),"blank",""))))))</f>
        <v>#REF!</v>
      </c>
      <c r="C48" s="15" t="s">
        <v>487</v>
      </c>
      <c r="D48" s="15"/>
      <c r="E48" s="57"/>
      <c r="F48" s="57"/>
      <c r="G48" s="57"/>
      <c r="H48" s="23" t="s">
        <v>488</v>
      </c>
      <c r="I48" s="13" t="s">
        <v>489</v>
      </c>
      <c r="J48" s="9" t="s">
        <v>490</v>
      </c>
      <c r="K48" s="9" t="s">
        <v>491</v>
      </c>
      <c r="L48" s="9" t="s">
        <v>207</v>
      </c>
      <c r="M48" s="13" t="s">
        <v>207</v>
      </c>
      <c r="N48" s="9" t="s">
        <v>207</v>
      </c>
      <c r="O48" s="138"/>
      <c r="P48" s="138" t="s">
        <v>492</v>
      </c>
      <c r="Q48" s="138" t="s">
        <v>493</v>
      </c>
      <c r="R48" s="10"/>
      <c r="S48" s="11"/>
      <c r="T48" s="10"/>
      <c r="U48" s="10"/>
      <c r="V48" s="10"/>
      <c r="W48" s="40"/>
      <c r="X48" s="40"/>
      <c r="Y48" s="40"/>
      <c r="Z48" s="10"/>
      <c r="AA48" s="29"/>
      <c r="AB48" s="29"/>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row>
    <row r="49" spans="1:90" ht="270">
      <c r="A49" s="8" t="e">
        <f>IF(AND($B49&lt;&gt;"",$C$3="1",NOT(ISBLANK($C49))),"header",IF(AND($B49&lt;&gt;"",$C$3&lt;&gt;"1",NOT(ISBLANK($C49))),"blank",IF(AND($B49&lt;&gt;"",#REF!="01",NOT(ISBLANK(#REF!))),"header",IF(AND($B49&lt;&gt;"",#REF!&lt;&gt;"01",NOT(ISBLANK(#REF!))),"blank",IF(AND($B49&lt;&gt;"",#REF!&lt;&gt;"01",NOT(ISBLANK(#REF!))),"blank",IF(AND($C$3="1",ISBLANK($C49),ISBLANK($B49)),"blank",""))))))</f>
        <v>#REF!</v>
      </c>
      <c r="C49" s="15" t="s">
        <v>494</v>
      </c>
      <c r="D49" s="15"/>
      <c r="E49" s="57"/>
      <c r="F49" s="57"/>
      <c r="G49" s="57"/>
      <c r="H49" s="23" t="s">
        <v>495</v>
      </c>
      <c r="I49" s="13" t="s">
        <v>496</v>
      </c>
      <c r="J49" s="9" t="s">
        <v>497</v>
      </c>
      <c r="K49" s="9" t="s">
        <v>498</v>
      </c>
      <c r="L49" s="13" t="s">
        <v>207</v>
      </c>
      <c r="M49" s="13" t="s">
        <v>207</v>
      </c>
      <c r="N49" s="9" t="s">
        <v>207</v>
      </c>
      <c r="O49" s="138"/>
      <c r="P49" s="138" t="s">
        <v>499</v>
      </c>
      <c r="Q49" s="138" t="s">
        <v>500</v>
      </c>
      <c r="R49" s="10"/>
      <c r="S49" s="11"/>
      <c r="T49" s="10"/>
      <c r="U49" s="10"/>
      <c r="V49" s="10"/>
      <c r="W49" s="40"/>
      <c r="X49" s="40" t="s">
        <v>501</v>
      </c>
      <c r="Y49" s="40"/>
      <c r="Z49" s="10"/>
      <c r="AA49" s="29"/>
      <c r="AB49" s="29"/>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row>
    <row r="50" spans="1:90" ht="150">
      <c r="A50" s="8" t="e">
        <f>IF(AND($B50&lt;&gt;"",$C$3="1",NOT(ISBLANK($C50))),"header",IF(AND($B50&lt;&gt;"",$C$3&lt;&gt;"1",NOT(ISBLANK($C50))),"blank",IF(AND($B50&lt;&gt;"",#REF!="01",NOT(ISBLANK(#REF!))),"header",IF(AND($B50&lt;&gt;"",#REF!&lt;&gt;"01",NOT(ISBLANK(#REF!))),"blank",IF(AND($B50&lt;&gt;"",#REF!&lt;&gt;"01",NOT(ISBLANK(#REF!))),"blank",IF(AND($C$3="1",ISBLANK($C50),ISBLANK($B50)),"blank",""))))))</f>
        <v>#REF!</v>
      </c>
      <c r="C50" s="15" t="s">
        <v>502</v>
      </c>
      <c r="D50" s="15"/>
      <c r="E50" s="57"/>
      <c r="F50" s="57"/>
      <c r="G50" s="57"/>
      <c r="H50" s="23" t="s">
        <v>503</v>
      </c>
      <c r="I50" s="13" t="s">
        <v>504</v>
      </c>
      <c r="J50" s="9" t="s">
        <v>505</v>
      </c>
      <c r="K50" s="9" t="s">
        <v>506</v>
      </c>
      <c r="L50" s="9" t="s">
        <v>507</v>
      </c>
      <c r="M50" s="9" t="s">
        <v>508</v>
      </c>
      <c r="N50" s="9" t="s">
        <v>207</v>
      </c>
      <c r="O50" s="138"/>
      <c r="P50" s="138" t="s">
        <v>509</v>
      </c>
      <c r="Q50" s="138" t="s">
        <v>510</v>
      </c>
      <c r="R50" s="10"/>
      <c r="S50" s="11"/>
      <c r="T50" s="10"/>
      <c r="U50" s="10"/>
      <c r="V50" s="10"/>
      <c r="W50" s="40"/>
      <c r="X50" s="40"/>
      <c r="Y50" s="40"/>
      <c r="Z50" s="10"/>
      <c r="AA50" s="29"/>
      <c r="AB50" s="29"/>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row>
    <row r="51" spans="1:90" ht="370">
      <c r="A51" s="8" t="e">
        <f>IF(AND($B51&lt;&gt;"",$C$3="1",NOT(ISBLANK($C51))),"header",IF(AND($B51&lt;&gt;"",$C$3&lt;&gt;"1",NOT(ISBLANK($C51))),"blank",IF(AND($B51&lt;&gt;"",#REF!="01",NOT(ISBLANK(#REF!))),"header",IF(AND($B51&lt;&gt;"",#REF!&lt;&gt;"01",NOT(ISBLANK(#REF!))),"blank",IF(AND($B51&lt;&gt;"",#REF!&lt;&gt;"01",NOT(ISBLANK(#REF!))),"blank",IF(AND($C$3="1",ISBLANK($C51),ISBLANK($B51)),"blank",""))))))</f>
        <v>#REF!</v>
      </c>
      <c r="C51" s="15" t="s">
        <v>511</v>
      </c>
      <c r="D51" s="15"/>
      <c r="E51" s="57"/>
      <c r="F51" s="57"/>
      <c r="G51" s="57"/>
      <c r="H51" s="23" t="s">
        <v>512</v>
      </c>
      <c r="I51" s="13" t="s">
        <v>513</v>
      </c>
      <c r="J51" s="9" t="s">
        <v>514</v>
      </c>
      <c r="K51" s="9" t="s">
        <v>515</v>
      </c>
      <c r="L51" s="13" t="s">
        <v>207</v>
      </c>
      <c r="M51" s="13" t="s">
        <v>207</v>
      </c>
      <c r="N51" s="9" t="s">
        <v>207</v>
      </c>
      <c r="O51" s="138"/>
      <c r="P51" s="138" t="s">
        <v>516</v>
      </c>
      <c r="Q51" s="138" t="s">
        <v>517</v>
      </c>
      <c r="R51" s="10"/>
      <c r="S51" s="11"/>
      <c r="T51" s="10"/>
      <c r="U51" s="10"/>
      <c r="V51" s="10"/>
      <c r="W51" s="40" t="s">
        <v>518</v>
      </c>
      <c r="X51" s="40"/>
      <c r="Y51" s="40"/>
      <c r="Z51" s="10"/>
      <c r="AA51" s="30" t="s">
        <v>519</v>
      </c>
      <c r="AB51" s="29"/>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row>
    <row r="52" spans="1:90" ht="135">
      <c r="A52" s="8" t="e">
        <f>IF(AND($B52&lt;&gt;"",$C$3="1",NOT(ISBLANK($C52))),"header",IF(AND($B52&lt;&gt;"",$C$3&lt;&gt;"1",NOT(ISBLANK($C52))),"blank",IF(AND($B52&lt;&gt;"",#REF!="01",NOT(ISBLANK(#REF!))),"header",IF(AND($B52&lt;&gt;"",#REF!&lt;&gt;"01",NOT(ISBLANK(#REF!))),"blank",IF(AND($B52&lt;&gt;"",#REF!&lt;&gt;"01",NOT(ISBLANK(#REF!))),"blank",IF(AND($C$3="1",ISBLANK($C52),ISBLANK($B52)),"blank",""))))))</f>
        <v>#REF!</v>
      </c>
      <c r="C52" s="145" t="s">
        <v>520</v>
      </c>
      <c r="D52" s="15"/>
      <c r="E52" s="57"/>
      <c r="F52" s="57"/>
      <c r="G52" s="57"/>
      <c r="H52" s="23" t="s">
        <v>521</v>
      </c>
      <c r="I52" s="13" t="s">
        <v>522</v>
      </c>
      <c r="J52" s="9" t="s">
        <v>523</v>
      </c>
      <c r="K52" s="9" t="s">
        <v>524</v>
      </c>
      <c r="L52" s="9" t="s">
        <v>525</v>
      </c>
      <c r="M52" s="9" t="s">
        <v>526</v>
      </c>
      <c r="N52" s="9" t="s">
        <v>207</v>
      </c>
      <c r="O52" s="138"/>
      <c r="P52" s="138" t="s">
        <v>527</v>
      </c>
      <c r="Q52" s="138" t="s">
        <v>528</v>
      </c>
      <c r="R52" s="10"/>
      <c r="S52" s="11"/>
      <c r="T52" s="10"/>
      <c r="U52" s="10"/>
      <c r="V52" s="10"/>
      <c r="W52" s="40"/>
      <c r="X52" s="40"/>
      <c r="Y52" s="40"/>
      <c r="Z52" s="10"/>
      <c r="AA52" s="29"/>
      <c r="AB52" s="29"/>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row>
    <row r="53" spans="1:90" ht="356">
      <c r="A53" s="8" t="e">
        <f>IF(AND($B53&lt;&gt;"",$C$3="1",NOT(ISBLANK($C53))),"header",IF(AND($B53&lt;&gt;"",$C$3&lt;&gt;"1",NOT(ISBLANK($C53))),"blank",IF(AND($B53&lt;&gt;"",#REF!="01",NOT(ISBLANK(#REF!))),"header",IF(AND($B53&lt;&gt;"",#REF!&lt;&gt;"01",NOT(ISBLANK(#REF!))),"blank",IF(AND($B53&lt;&gt;"",#REF!&lt;&gt;"01",NOT(ISBLANK(#REF!))),"blank",IF(AND($C$3="1",ISBLANK($C53),ISBLANK($B53)),"blank",""))))))</f>
        <v>#REF!</v>
      </c>
      <c r="C53" s="145" t="s">
        <v>529</v>
      </c>
      <c r="D53" s="15"/>
      <c r="E53" s="57"/>
      <c r="F53" s="57"/>
      <c r="G53" s="57"/>
      <c r="H53" s="23" t="s">
        <v>530</v>
      </c>
      <c r="I53" s="13" t="s">
        <v>531</v>
      </c>
      <c r="J53" s="9" t="s">
        <v>532</v>
      </c>
      <c r="K53" s="9" t="s">
        <v>533</v>
      </c>
      <c r="L53" s="9" t="s">
        <v>534</v>
      </c>
      <c r="M53" s="13" t="s">
        <v>207</v>
      </c>
      <c r="N53" s="9" t="s">
        <v>207</v>
      </c>
      <c r="O53" s="138"/>
      <c r="P53" s="138" t="s">
        <v>535</v>
      </c>
      <c r="Q53" s="138" t="s">
        <v>536</v>
      </c>
      <c r="R53" s="10"/>
      <c r="S53" s="11"/>
      <c r="T53" s="10"/>
      <c r="U53" s="10"/>
      <c r="V53" s="10"/>
      <c r="W53" s="40"/>
      <c r="X53" s="40" t="s">
        <v>537</v>
      </c>
      <c r="Y53" s="40"/>
      <c r="Z53" s="10"/>
      <c r="AA53" s="30" t="s">
        <v>538</v>
      </c>
      <c r="AB53" s="29"/>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row>
    <row r="54" spans="1:90" ht="270">
      <c r="A54" s="60" t="e">
        <f>IF(AND($B54&lt;&gt;"",$C$3="1",NOT(ISBLANK($C54))),"header",IF(AND($B54&lt;&gt;"",$C$3&lt;&gt;"1",NOT(ISBLANK($C54))),"blank",IF(AND($B54&lt;&gt;"",#REF!="01",NOT(ISBLANK(#REF!))),"header",IF(AND($B54&lt;&gt;"",#REF!&lt;&gt;"01",NOT(ISBLANK(#REF!))),"blank",IF(AND($B54&lt;&gt;"",#REF!&lt;&gt;"01",NOT(ISBLANK(#REF!))),"blank",IF(AND($C$3="1",ISBLANK($C54),ISBLANK($B54)),"blank",""))))))</f>
        <v>#REF!</v>
      </c>
      <c r="C54" s="145" t="s">
        <v>539</v>
      </c>
      <c r="D54" s="146"/>
      <c r="E54" s="59"/>
      <c r="F54" s="57"/>
      <c r="G54" s="57"/>
      <c r="H54" s="23" t="s">
        <v>540</v>
      </c>
      <c r="I54" s="13" t="s">
        <v>541</v>
      </c>
      <c r="J54" s="9" t="s">
        <v>542</v>
      </c>
      <c r="K54" s="9" t="s">
        <v>543</v>
      </c>
      <c r="L54" s="9" t="s">
        <v>544</v>
      </c>
      <c r="M54" s="9" t="s">
        <v>545</v>
      </c>
      <c r="N54" s="9" t="s">
        <v>207</v>
      </c>
      <c r="O54" s="138"/>
      <c r="P54" s="138" t="s">
        <v>546</v>
      </c>
      <c r="Q54" s="138" t="s">
        <v>547</v>
      </c>
      <c r="R54" s="10"/>
      <c r="S54" s="11"/>
      <c r="T54" s="10"/>
      <c r="U54" s="10"/>
      <c r="V54" s="10"/>
      <c r="W54" s="40"/>
      <c r="X54" s="40"/>
      <c r="Y54" s="40"/>
      <c r="Z54" s="10"/>
      <c r="AA54" s="29"/>
      <c r="AB54" s="29"/>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row>
    <row r="55" spans="1:90" ht="195">
      <c r="A55" s="60" t="e">
        <f>IF(AND($B55&lt;&gt;"",$C$3="1",NOT(ISBLANK($C55))),"header",IF(AND($B55&lt;&gt;"",$C$3&lt;&gt;"1",NOT(ISBLANK($C55))),"blank",IF(AND($B55&lt;&gt;"",#REF!="01",NOT(ISBLANK(#REF!))),"header",IF(AND($B55&lt;&gt;"",#REF!&lt;&gt;"01",NOT(ISBLANK(#REF!))),"blank",IF(AND($B55&lt;&gt;"",#REF!&lt;&gt;"01",NOT(ISBLANK(#REF!))),"blank",IF(AND($C$3="1",ISBLANK($C55),ISBLANK($B55)),"blank",""))))))</f>
        <v>#REF!</v>
      </c>
      <c r="C55" s="145" t="s">
        <v>548</v>
      </c>
      <c r="D55" s="146"/>
      <c r="E55" s="59"/>
      <c r="F55" s="57"/>
      <c r="G55" s="57"/>
      <c r="H55" s="23" t="s">
        <v>549</v>
      </c>
      <c r="I55" s="13" t="s">
        <v>550</v>
      </c>
      <c r="J55" s="9" t="s">
        <v>551</v>
      </c>
      <c r="K55" s="9" t="s">
        <v>552</v>
      </c>
      <c r="L55" s="9" t="s">
        <v>553</v>
      </c>
      <c r="M55" s="9" t="s">
        <v>554</v>
      </c>
      <c r="N55" s="9" t="s">
        <v>207</v>
      </c>
      <c r="O55" s="138"/>
      <c r="P55" s="138" t="s">
        <v>555</v>
      </c>
      <c r="Q55" s="138" t="s">
        <v>556</v>
      </c>
      <c r="R55" s="10"/>
      <c r="S55" s="11"/>
      <c r="T55" s="10"/>
      <c r="U55" s="10"/>
      <c r="V55" s="10"/>
      <c r="W55" s="40"/>
      <c r="X55" s="40"/>
      <c r="Y55" s="40"/>
      <c r="Z55" s="10"/>
      <c r="AA55" s="30"/>
      <c r="AB55" s="29"/>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row>
    <row r="56" spans="1:90" ht="15">
      <c r="A56" s="8" t="str">
        <f>IF(AND($B56&lt;&gt;"",$C$3="1",NOT(ISBLANK($C56))),"header",IF(AND($B56&lt;&gt;"",$C$3&lt;&gt;"1",NOT(ISBLANK($C56))),"blank",IF(AND($B56&lt;&gt;"",#REF!="01",NOT(ISBLANK(#REF!))),"header",IF(AND($B56&lt;&gt;"",#REF!&lt;&gt;"01",NOT(ISBLANK(#REF!))),"blank",IF(AND($B56&lt;&gt;"",#REF!&lt;&gt;"01",NOT(ISBLANK(#REF!))),"blank",IF(AND($C$3="1",ISBLANK($C56),ISBLANK($B56)),"blank",""))))))</f>
        <v>header</v>
      </c>
      <c r="B56" s="8">
        <v>2</v>
      </c>
      <c r="C56" s="15" t="s">
        <v>557</v>
      </c>
      <c r="D56" s="15"/>
      <c r="E56" s="57"/>
      <c r="F56" s="57"/>
      <c r="G56" s="57"/>
      <c r="H56" s="141" t="s">
        <v>558</v>
      </c>
      <c r="I56" s="9"/>
      <c r="J56" s="9"/>
      <c r="K56" s="9"/>
      <c r="L56" s="9"/>
      <c r="M56" s="9"/>
      <c r="N56" s="9"/>
      <c r="O56" s="9"/>
      <c r="P56" s="9"/>
      <c r="Q56" s="9"/>
      <c r="R56" s="9"/>
      <c r="S56" s="9"/>
      <c r="T56" s="9"/>
      <c r="U56" s="9"/>
      <c r="V56" s="9"/>
      <c r="W56" s="9"/>
      <c r="X56" s="9"/>
      <c r="Y56" s="9"/>
      <c r="Z56" s="9"/>
      <c r="AA56" s="9"/>
      <c r="AB56" s="9"/>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row>
    <row r="57" spans="1:90" ht="270">
      <c r="A57" s="8" t="e">
        <f>IF(AND($B57&lt;&gt;"",$C$3="1",NOT(ISBLANK($C57))),"header",IF(AND($B57&lt;&gt;"",$C$3&lt;&gt;"1",NOT(ISBLANK($C57))),"blank",IF(AND($B57&lt;&gt;"",#REF!="01",NOT(ISBLANK(#REF!))),"header",IF(AND($B57&lt;&gt;"",#REF!&lt;&gt;"01",NOT(ISBLANK(#REF!))),"blank",IF(AND($B57&lt;&gt;"",#REF!&lt;&gt;"01",NOT(ISBLANK(#REF!))),"blank",IF(AND($C$3="1",ISBLANK($C57),ISBLANK($B57)),"blank",""))))))</f>
        <v>#REF!</v>
      </c>
      <c r="C57" s="145" t="s">
        <v>559</v>
      </c>
      <c r="D57" s="15"/>
      <c r="E57" s="57"/>
      <c r="F57" s="57"/>
      <c r="G57" s="57"/>
      <c r="H57" s="23" t="s">
        <v>560</v>
      </c>
      <c r="I57" s="13" t="s">
        <v>561</v>
      </c>
      <c r="J57" s="9" t="s">
        <v>562</v>
      </c>
      <c r="K57" s="9" t="s">
        <v>563</v>
      </c>
      <c r="L57" s="13"/>
      <c r="M57" s="13" t="s">
        <v>564</v>
      </c>
      <c r="N57" s="9" t="s">
        <v>207</v>
      </c>
      <c r="O57" s="138"/>
      <c r="P57" s="138" t="s">
        <v>565</v>
      </c>
      <c r="Q57" s="138" t="s">
        <v>566</v>
      </c>
      <c r="R57" s="10"/>
      <c r="S57" s="11"/>
      <c r="T57" s="10"/>
      <c r="U57" s="10"/>
      <c r="V57" s="10"/>
      <c r="W57" s="40"/>
      <c r="X57" s="40"/>
      <c r="Y57" s="40"/>
      <c r="Z57" s="10"/>
      <c r="AA57" s="30" t="s">
        <v>567</v>
      </c>
      <c r="AB57" s="29"/>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row>
    <row r="58" spans="1:90" ht="75">
      <c r="A58" s="8" t="e">
        <f>IF(AND($B58&lt;&gt;"",$C$3="1",NOT(ISBLANK($C58))),"header",IF(AND($B58&lt;&gt;"",$C$3&lt;&gt;"1",NOT(ISBLANK($C58))),"blank",IF(AND($B58&lt;&gt;"",#REF!="01",NOT(ISBLANK(#REF!))),"header",IF(AND($B58&lt;&gt;"",#REF!&lt;&gt;"01",NOT(ISBLANK(#REF!))),"blank",IF(AND($B58&lt;&gt;"",#REF!&lt;&gt;"01",NOT(ISBLANK(#REF!))),"blank",IF(AND($C$3="1",ISBLANK($C58),ISBLANK($B58)),"blank",""))))))</f>
        <v>#REF!</v>
      </c>
      <c r="C58" s="15" t="s">
        <v>568</v>
      </c>
      <c r="D58" s="15"/>
      <c r="E58" s="57"/>
      <c r="F58" s="57"/>
      <c r="G58" s="57"/>
      <c r="H58" s="23" t="s">
        <v>569</v>
      </c>
      <c r="I58" s="13" t="s">
        <v>570</v>
      </c>
      <c r="J58" s="9" t="s">
        <v>571</v>
      </c>
      <c r="K58" s="9" t="s">
        <v>572</v>
      </c>
      <c r="L58" s="9" t="s">
        <v>573</v>
      </c>
      <c r="M58" s="13" t="s">
        <v>207</v>
      </c>
      <c r="N58" s="9" t="s">
        <v>207</v>
      </c>
      <c r="O58" s="138"/>
      <c r="P58" s="138" t="s">
        <v>574</v>
      </c>
      <c r="Q58" s="138" t="s">
        <v>575</v>
      </c>
      <c r="R58" s="10"/>
      <c r="S58" s="11"/>
      <c r="T58" s="10"/>
      <c r="U58" s="10"/>
      <c r="V58" s="10"/>
      <c r="W58" s="40"/>
      <c r="X58" s="40"/>
      <c r="Y58" s="40"/>
      <c r="Z58" s="10"/>
      <c r="AA58" s="29"/>
      <c r="AB58" s="29"/>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row>
    <row r="59" spans="1:90" ht="75">
      <c r="A59" s="8" t="e">
        <f>IF(AND($B59&lt;&gt;"",$C$3="1",NOT(ISBLANK($C59))),"header",IF(AND($B59&lt;&gt;"",$C$3&lt;&gt;"1",NOT(ISBLANK($C59))),"blank",IF(AND($B59&lt;&gt;"",#REF!="01",NOT(ISBLANK(#REF!))),"header",IF(AND($B59&lt;&gt;"",#REF!&lt;&gt;"01",NOT(ISBLANK(#REF!))),"blank",IF(AND($B59&lt;&gt;"",#REF!&lt;&gt;"01",NOT(ISBLANK(#REF!))),"blank",IF(AND($C$3="1",ISBLANK($C59),ISBLANK($B59)),"blank",""))))))</f>
        <v>#REF!</v>
      </c>
      <c r="C59" s="15" t="s">
        <v>576</v>
      </c>
      <c r="D59" s="15"/>
      <c r="E59" s="57"/>
      <c r="F59" s="57"/>
      <c r="G59" s="57"/>
      <c r="H59" s="23" t="s">
        <v>577</v>
      </c>
      <c r="I59" s="13" t="s">
        <v>578</v>
      </c>
      <c r="J59" s="9" t="s">
        <v>579</v>
      </c>
      <c r="K59" s="12" t="s">
        <v>580</v>
      </c>
      <c r="L59" s="13" t="s">
        <v>207</v>
      </c>
      <c r="M59" s="13" t="s">
        <v>207</v>
      </c>
      <c r="N59" s="9" t="s">
        <v>207</v>
      </c>
      <c r="O59" s="138"/>
      <c r="P59" s="138" t="s">
        <v>581</v>
      </c>
      <c r="Q59" s="138" t="s">
        <v>582</v>
      </c>
      <c r="R59" s="10"/>
      <c r="S59" s="11"/>
      <c r="T59" s="10"/>
      <c r="U59" s="10"/>
      <c r="V59" s="10"/>
      <c r="W59" s="40"/>
      <c r="X59" s="40"/>
      <c r="Y59" s="40"/>
      <c r="Z59" s="10"/>
      <c r="AA59" s="29"/>
      <c r="AB59" s="29"/>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row>
    <row r="60" spans="1:90" ht="90">
      <c r="A60" s="8" t="e">
        <f>IF(AND($B60&lt;&gt;"",$C$3="1",NOT(ISBLANK($C60))),"header",IF(AND($B60&lt;&gt;"",$C$3&lt;&gt;"1",NOT(ISBLANK($C60))),"blank",IF(AND($B60&lt;&gt;"",#REF!="01",NOT(ISBLANK(#REF!))),"header",IF(AND($B60&lt;&gt;"",#REF!&lt;&gt;"01",NOT(ISBLANK(#REF!))),"blank",IF(AND($B60&lt;&gt;"",#REF!&lt;&gt;"01",NOT(ISBLANK(#REF!))),"blank",IF(AND($C$3="1",ISBLANK($C60),ISBLANK($B60)),"blank",""))))))</f>
        <v>#REF!</v>
      </c>
      <c r="C60" s="15" t="s">
        <v>583</v>
      </c>
      <c r="D60" s="15"/>
      <c r="E60" s="57"/>
      <c r="F60" s="57"/>
      <c r="G60" s="57"/>
      <c r="H60" s="23" t="s">
        <v>584</v>
      </c>
      <c r="I60" s="13" t="s">
        <v>585</v>
      </c>
      <c r="J60" s="9" t="s">
        <v>586</v>
      </c>
      <c r="K60" s="9" t="s">
        <v>587</v>
      </c>
      <c r="L60" s="13" t="s">
        <v>207</v>
      </c>
      <c r="M60" s="13" t="s">
        <v>207</v>
      </c>
      <c r="N60" s="9" t="s">
        <v>207</v>
      </c>
      <c r="O60" s="138"/>
      <c r="P60" s="138" t="s">
        <v>588</v>
      </c>
      <c r="Q60" s="138" t="s">
        <v>589</v>
      </c>
      <c r="R60" s="10"/>
      <c r="S60" s="11"/>
      <c r="T60" s="10"/>
      <c r="U60" s="10"/>
      <c r="V60" s="10"/>
      <c r="W60" s="40"/>
      <c r="X60" s="40"/>
      <c r="Y60" s="40"/>
      <c r="Z60" s="10"/>
      <c r="AA60" s="29"/>
      <c r="AB60" s="29"/>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row>
    <row r="61" spans="1:90" ht="15">
      <c r="A61" s="8" t="str">
        <f>IF(AND($B61&lt;&gt;"",$C$3="1",NOT(ISBLANK($C61))),"header",IF(AND($B61&lt;&gt;"",$C$3&lt;&gt;"1",NOT(ISBLANK($C61))),"blank",IF(AND($B61&lt;&gt;"",#REF!="01",NOT(ISBLANK(#REF!))),"header",IF(AND($B61&lt;&gt;"",#REF!&lt;&gt;"01",NOT(ISBLANK(#REF!))),"blank",IF(AND($B61&lt;&gt;"",#REF!&lt;&gt;"01",NOT(ISBLANK(#REF!))),"blank",IF(AND($C$3="1",ISBLANK($C61),ISBLANK($B61)),"blank",""))))))</f>
        <v>header</v>
      </c>
      <c r="B61" s="8">
        <v>1</v>
      </c>
      <c r="C61" s="15" t="s">
        <v>590</v>
      </c>
      <c r="D61" s="15"/>
      <c r="E61" s="57"/>
      <c r="F61" s="57"/>
      <c r="G61" s="57"/>
      <c r="H61" s="142" t="s">
        <v>591</v>
      </c>
      <c r="I61" s="9"/>
      <c r="J61" s="9"/>
      <c r="K61" s="9"/>
      <c r="L61" s="9"/>
      <c r="M61" s="9"/>
      <c r="N61" s="9"/>
      <c r="O61" s="9"/>
      <c r="P61" s="9"/>
      <c r="Q61" s="9"/>
      <c r="R61" s="9"/>
      <c r="S61" s="9"/>
      <c r="T61" s="9"/>
      <c r="U61" s="9"/>
      <c r="V61" s="9"/>
      <c r="W61" s="9"/>
      <c r="X61" s="9"/>
      <c r="Y61" s="9"/>
      <c r="Z61" s="9"/>
      <c r="AA61" s="9"/>
      <c r="AB61" s="9"/>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row>
    <row r="62" spans="1:90" s="24" customFormat="1" ht="409.6">
      <c r="A62" s="8" t="e">
        <f>IF(AND($B62&lt;&gt;"",$C$3="1",NOT(ISBLANK($C62))),"header",IF(AND($B62&lt;&gt;"",$C$3&lt;&gt;"1",NOT(ISBLANK($C62))),"blank",IF(AND($B62&lt;&gt;"",#REF!="01",NOT(ISBLANK(#REF!))),"header",IF(AND($B62&lt;&gt;"",#REF!&lt;&gt;"01",NOT(ISBLANK(#REF!))),"blank",IF(AND($B62&lt;&gt;"",#REF!&lt;&gt;"01",NOT(ISBLANK(#REF!))),"blank",IF(AND($C$3="1",ISBLANK($C62),ISBLANK($B62)),"blank",""))))))</f>
        <v>#REF!</v>
      </c>
      <c r="B62" s="1"/>
      <c r="C62" s="15" t="s">
        <v>592</v>
      </c>
      <c r="D62" s="15"/>
      <c r="E62" s="57"/>
      <c r="F62" s="57"/>
      <c r="G62" s="57"/>
      <c r="H62" s="23" t="s">
        <v>593</v>
      </c>
      <c r="I62" s="13" t="s">
        <v>594</v>
      </c>
      <c r="J62" s="9" t="s">
        <v>595</v>
      </c>
      <c r="K62" s="9" t="s">
        <v>596</v>
      </c>
      <c r="L62" s="9" t="s">
        <v>597</v>
      </c>
      <c r="M62" s="13" t="s">
        <v>207</v>
      </c>
      <c r="N62" s="9" t="s">
        <v>207</v>
      </c>
      <c r="O62" s="138"/>
      <c r="P62" s="138" t="s">
        <v>598</v>
      </c>
      <c r="Q62" s="138" t="s">
        <v>599</v>
      </c>
      <c r="R62" s="10"/>
      <c r="S62" s="11"/>
      <c r="T62" s="10"/>
      <c r="U62" s="10"/>
      <c r="V62" s="10"/>
      <c r="W62" s="40" t="s">
        <v>600</v>
      </c>
      <c r="X62" s="40" t="s">
        <v>601</v>
      </c>
      <c r="Y62" s="40" t="s">
        <v>602</v>
      </c>
      <c r="Z62" s="40" t="s">
        <v>603</v>
      </c>
      <c r="AA62" s="30" t="s">
        <v>604</v>
      </c>
      <c r="AB62" s="30" t="s">
        <v>605</v>
      </c>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row>
    <row r="63" spans="1:90" s="24" customFormat="1" ht="225">
      <c r="A63" s="8" t="e">
        <f>IF(AND($B63&lt;&gt;"",$C$3="1",NOT(ISBLANK($C63))),"header",IF(AND($B63&lt;&gt;"",$C$3&lt;&gt;"1",NOT(ISBLANK($C63))),"blank",IF(AND($B63&lt;&gt;"",#REF!="01",NOT(ISBLANK(#REF!))),"header",IF(AND($B63&lt;&gt;"",#REF!&lt;&gt;"01",NOT(ISBLANK(#REF!))),"blank",IF(AND($B63&lt;&gt;"",#REF!&lt;&gt;"01",NOT(ISBLANK(#REF!))),"blank",IF(AND($C$3="1",ISBLANK($C63),ISBLANK($B63)),"blank",""))))))</f>
        <v>#REF!</v>
      </c>
      <c r="B63" s="1"/>
      <c r="C63" s="15" t="s">
        <v>606</v>
      </c>
      <c r="D63" s="15"/>
      <c r="E63" s="57"/>
      <c r="F63" s="57"/>
      <c r="G63" s="57"/>
      <c r="H63" s="23" t="s">
        <v>607</v>
      </c>
      <c r="I63" s="13" t="s">
        <v>147</v>
      </c>
      <c r="J63" s="9" t="s">
        <v>608</v>
      </c>
      <c r="K63" s="9" t="s">
        <v>609</v>
      </c>
      <c r="L63" s="13" t="s">
        <v>207</v>
      </c>
      <c r="M63" s="13" t="s">
        <v>207</v>
      </c>
      <c r="N63" s="9" t="s">
        <v>207</v>
      </c>
      <c r="O63" s="138"/>
      <c r="P63" s="138" t="s">
        <v>610</v>
      </c>
      <c r="Q63" s="138" t="s">
        <v>611</v>
      </c>
      <c r="R63" s="10"/>
      <c r="S63" s="11"/>
      <c r="T63" s="10"/>
      <c r="U63" s="10"/>
      <c r="V63" s="10"/>
      <c r="W63" s="40"/>
      <c r="X63" s="40"/>
      <c r="Y63" s="40"/>
      <c r="Z63" s="10"/>
      <c r="AA63" s="29"/>
      <c r="AB63" s="29"/>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row>
    <row r="64" spans="1:90" s="24" customFormat="1" ht="15">
      <c r="A64" s="8" t="str">
        <f>IF(AND($B64&lt;&gt;"",$C$3="1",NOT(ISBLANK($C64))),"header",IF(AND($B64&lt;&gt;"",$C$3&lt;&gt;"1",NOT(ISBLANK($C64))),"blank",IF(AND($B64&lt;&gt;"",#REF!="01",NOT(ISBLANK(#REF!))),"header",IF(AND($B64&lt;&gt;"",#REF!&lt;&gt;"01",NOT(ISBLANK(#REF!))),"blank",IF(AND($B64&lt;&gt;"",#REF!&lt;&gt;"01",NOT(ISBLANK(#REF!))),"blank",IF(AND($C$3="1",ISBLANK($C64),ISBLANK($B64)),"blank",""))))))</f>
        <v>header</v>
      </c>
      <c r="B64" s="8">
        <v>1</v>
      </c>
      <c r="C64" s="15" t="s">
        <v>612</v>
      </c>
      <c r="D64" s="15"/>
      <c r="E64" s="57"/>
      <c r="F64" s="57"/>
      <c r="G64" s="57"/>
      <c r="H64" s="142" t="s">
        <v>613</v>
      </c>
      <c r="I64" s="9"/>
      <c r="J64" s="9"/>
      <c r="K64" s="9"/>
      <c r="L64" s="9"/>
      <c r="M64" s="9"/>
      <c r="N64" s="9"/>
      <c r="O64" s="9"/>
      <c r="P64" s="9"/>
      <c r="Q64" s="9"/>
      <c r="R64" s="9"/>
      <c r="S64" s="9"/>
      <c r="T64" s="9"/>
      <c r="U64" s="9"/>
      <c r="V64" s="9"/>
      <c r="W64" s="9"/>
      <c r="X64" s="9"/>
      <c r="Y64" s="9"/>
      <c r="Z64" s="9"/>
      <c r="AA64" s="9"/>
      <c r="AB64" s="9"/>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row>
    <row r="65" spans="1:90" s="24" customFormat="1" ht="409.6">
      <c r="A65" s="8" t="e">
        <f>IF(AND($B65&lt;&gt;"",$C$3="1",NOT(ISBLANK($C65))),"header",IF(AND($B65&lt;&gt;"",$C$3&lt;&gt;"1",NOT(ISBLANK($C65))),"blank",IF(AND($B65&lt;&gt;"",#REF!="01",NOT(ISBLANK(#REF!))),"header",IF(AND($B65&lt;&gt;"",#REF!&lt;&gt;"01",NOT(ISBLANK(#REF!))),"blank",IF(AND($B65&lt;&gt;"",#REF!&lt;&gt;"01",NOT(ISBLANK(#REF!))),"blank",IF(AND($C$3="1",ISBLANK($C65),ISBLANK($B65)),"blank",""))))))</f>
        <v>#REF!</v>
      </c>
      <c r="B65" s="1"/>
      <c r="C65" s="15" t="s">
        <v>614</v>
      </c>
      <c r="D65" s="15"/>
      <c r="E65" s="57"/>
      <c r="F65" s="57"/>
      <c r="G65" s="57"/>
      <c r="H65" s="23" t="s">
        <v>615</v>
      </c>
      <c r="I65" s="13" t="s">
        <v>616</v>
      </c>
      <c r="J65" s="9" t="s">
        <v>617</v>
      </c>
      <c r="K65" s="9" t="s">
        <v>618</v>
      </c>
      <c r="L65" s="13" t="s">
        <v>207</v>
      </c>
      <c r="M65" s="13" t="s">
        <v>207</v>
      </c>
      <c r="N65" s="9" t="s">
        <v>207</v>
      </c>
      <c r="O65" s="138"/>
      <c r="P65" s="138" t="s">
        <v>619</v>
      </c>
      <c r="Q65" s="138" t="s">
        <v>620</v>
      </c>
      <c r="R65" s="14"/>
      <c r="S65" s="11"/>
      <c r="T65" s="10"/>
      <c r="U65" s="10"/>
      <c r="V65" s="10"/>
      <c r="W65" s="40" t="s">
        <v>621</v>
      </c>
      <c r="X65" s="40" t="s">
        <v>622</v>
      </c>
      <c r="Y65" s="40"/>
      <c r="Z65" s="10"/>
      <c r="AA65" s="30" t="s">
        <v>623</v>
      </c>
      <c r="AB65" s="29"/>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row>
    <row r="66" spans="1:90" s="24" customFormat="1" ht="120">
      <c r="A66" s="8" t="e">
        <f>IF(AND($B66&lt;&gt;"",$C$3="1",NOT(ISBLANK($C66))),"header",IF(AND($B66&lt;&gt;"",$C$3&lt;&gt;"1",NOT(ISBLANK($C66))),"blank",IF(AND($B66&lt;&gt;"",#REF!="01",NOT(ISBLANK(#REF!))),"header",IF(AND($B66&lt;&gt;"",#REF!&lt;&gt;"01",NOT(ISBLANK(#REF!))),"blank",IF(AND($B66&lt;&gt;"",#REF!&lt;&gt;"01",NOT(ISBLANK(#REF!))),"blank",IF(AND($C$3="1",ISBLANK($C66),ISBLANK($B66)),"blank",""))))))</f>
        <v>#REF!</v>
      </c>
      <c r="B66" s="1"/>
      <c r="C66" s="15" t="s">
        <v>624</v>
      </c>
      <c r="D66" s="15"/>
      <c r="E66" s="57"/>
      <c r="F66" s="57"/>
      <c r="G66" s="57"/>
      <c r="H66" s="23" t="s">
        <v>625</v>
      </c>
      <c r="I66" s="13" t="s">
        <v>626</v>
      </c>
      <c r="J66" s="9" t="s">
        <v>627</v>
      </c>
      <c r="K66" s="13" t="s">
        <v>207</v>
      </c>
      <c r="L66" s="13" t="s">
        <v>207</v>
      </c>
      <c r="M66" s="13" t="s">
        <v>207</v>
      </c>
      <c r="N66" s="9" t="s">
        <v>207</v>
      </c>
      <c r="O66" s="138"/>
      <c r="P66" s="138" t="s">
        <v>628</v>
      </c>
      <c r="Q66" s="138" t="s">
        <v>629</v>
      </c>
      <c r="R66" s="14"/>
      <c r="S66" s="11"/>
      <c r="T66" s="10"/>
      <c r="U66" s="10"/>
      <c r="V66" s="10"/>
      <c r="W66" s="40"/>
      <c r="X66" s="40"/>
      <c r="Y66" s="40"/>
      <c r="Z66" s="10"/>
      <c r="AA66" s="29" t="s">
        <v>630</v>
      </c>
      <c r="AB66" s="29"/>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row>
  </sheetData>
  <sheetProtection formatCells="0" formatRows="0" insertHyperlinks="0" autoFilter="0"/>
  <sortState xmlns:xlrd2="http://schemas.microsoft.com/office/spreadsheetml/2017/richdata2" ref="A2:AA66">
    <sortCondition ref="C2:C66"/>
  </sortState>
  <mergeCells count="1">
    <mergeCell ref="C1:Y1"/>
  </mergeCells>
  <conditionalFormatting sqref="A2:H34 A35:C35 A36:H66">
    <cfRule type="expression" dxfId="220" priority="164">
      <formula>$A2="header"</formula>
    </cfRule>
  </conditionalFormatting>
  <conditionalFormatting sqref="A2:R2 U2:AB2 A3:AB4 A5:M5 O5 R5:AB22 A6:O6 A7:M8 O7:O8 A9:O18 A19:M19 O19 A20:O22 K23:O23 A23:I24 R23:AS24 L24:O24 A25:O34 A35:C35 A36:O38 A39:J39 L39:O39 A40:O52 A53:J53 M53:O53 A54:O66 R57:V57 R58:AB59 S60:AB61 Q62:AB66">
    <cfRule type="expression" dxfId="219" priority="153">
      <formula>$A2="blank"</formula>
    </cfRule>
  </conditionalFormatting>
  <conditionalFormatting sqref="C3:C34 C36:C66">
    <cfRule type="expression" dxfId="218" priority="569">
      <formula>#REF!="01"</formula>
    </cfRule>
  </conditionalFormatting>
  <conditionalFormatting sqref="C35">
    <cfRule type="expression" dxfId="217" priority="123">
      <formula>#REF!="01"</formula>
    </cfRule>
  </conditionalFormatting>
  <conditionalFormatting sqref="D3:D34 D36:D66">
    <cfRule type="cellIs" dxfId="216" priority="607" operator="between">
      <formula>0</formula>
      <formula>2</formula>
    </cfRule>
    <cfRule type="cellIs" dxfId="215" priority="604" operator="between">
      <formula>3</formula>
      <formula>3.99999</formula>
    </cfRule>
    <cfRule type="cellIs" dxfId="214" priority="605" operator="between">
      <formula>4</formula>
      <formula>5</formula>
    </cfRule>
    <cfRule type="cellIs" dxfId="213" priority="606" operator="between">
      <formula>2</formula>
      <formula>2.99999</formula>
    </cfRule>
    <cfRule type="cellIs" dxfId="212" priority="603" operator="equal">
      <formula>""</formula>
    </cfRule>
  </conditionalFormatting>
  <conditionalFormatting sqref="D35">
    <cfRule type="cellIs" dxfId="211" priority="113" operator="between">
      <formula>3</formula>
      <formula>3.99999</formula>
    </cfRule>
    <cfRule type="expression" dxfId="210" priority="109">
      <formula>$A35="header"</formula>
    </cfRule>
    <cfRule type="cellIs" dxfId="209" priority="115" operator="between">
      <formula>2</formula>
      <formula>2.99999</formula>
    </cfRule>
    <cfRule type="expression" dxfId="208" priority="110">
      <formula>$A35="blank"</formula>
    </cfRule>
    <cfRule type="expression" dxfId="207" priority="111">
      <formula>$A35="header"</formula>
    </cfRule>
    <cfRule type="cellIs" dxfId="206" priority="112" operator="equal">
      <formula>""</formula>
    </cfRule>
    <cfRule type="cellIs" dxfId="205" priority="116" operator="between">
      <formula>0</formula>
      <formula>2</formula>
    </cfRule>
    <cfRule type="cellIs" dxfId="204" priority="114" operator="between">
      <formula>4</formula>
      <formula>5</formula>
    </cfRule>
  </conditionalFormatting>
  <conditionalFormatting sqref="E35:H35">
    <cfRule type="expression" dxfId="203" priority="121">
      <formula>$A35="header"</formula>
    </cfRule>
  </conditionalFormatting>
  <conditionalFormatting sqref="H3:I34 H36:I66 I55:N55">
    <cfRule type="expression" dxfId="202" priority="602">
      <formula>#REF!="01"</formula>
    </cfRule>
  </conditionalFormatting>
  <conditionalFormatting sqref="H35:I35">
    <cfRule type="expression" dxfId="201" priority="124">
      <formula>#REF!="01"</formula>
    </cfRule>
  </conditionalFormatting>
  <conditionalFormatting sqref="J23:J24">
    <cfRule type="expression" dxfId="200" priority="140">
      <formula>$A23="header"</formula>
    </cfRule>
    <cfRule type="expression" dxfId="199" priority="141">
      <formula>$A23="blank"</formula>
    </cfRule>
    <cfRule type="expression" dxfId="198" priority="142">
      <formula>#REF!="01"</formula>
    </cfRule>
  </conditionalFormatting>
  <conditionalFormatting sqref="K24">
    <cfRule type="expression" dxfId="197" priority="8">
      <formula>#REF!="01"</formula>
    </cfRule>
    <cfRule type="expression" dxfId="196" priority="7">
      <formula>$A24="blank"</formula>
    </cfRule>
    <cfRule type="expression" dxfId="195" priority="6">
      <formula>$A24="header"</formula>
    </cfRule>
  </conditionalFormatting>
  <conditionalFormatting sqref="K53">
    <cfRule type="expression" dxfId="194" priority="9">
      <formula>$A53="header"</formula>
    </cfRule>
    <cfRule type="expression" dxfId="193" priority="10">
      <formula>$A53="blank"</formula>
    </cfRule>
  </conditionalFormatting>
  <conditionalFormatting sqref="L53">
    <cfRule type="expression" dxfId="192" priority="14">
      <formula>$A53="blank"</formula>
    </cfRule>
    <cfRule type="expression" dxfId="191" priority="13">
      <formula>$A53="header"</formula>
    </cfRule>
  </conditionalFormatting>
  <conditionalFormatting sqref="N2">
    <cfRule type="expression" dxfId="190" priority="1">
      <formula>$A2="header"</formula>
    </cfRule>
  </conditionalFormatting>
  <conditionalFormatting sqref="P5:P14">
    <cfRule type="expression" dxfId="189" priority="38">
      <formula>$A5="blank"</formula>
    </cfRule>
    <cfRule type="expression" dxfId="188" priority="37">
      <formula>$A5="header"</formula>
    </cfRule>
  </conditionalFormatting>
  <conditionalFormatting sqref="P17">
    <cfRule type="expression" dxfId="187" priority="35">
      <formula>$A17="header"</formula>
    </cfRule>
    <cfRule type="expression" dxfId="186" priority="36">
      <formula>$A17="blank"</formula>
    </cfRule>
  </conditionalFormatting>
  <conditionalFormatting sqref="P19:P20">
    <cfRule type="expression" dxfId="185" priority="34">
      <formula>$A19="blank"</formula>
    </cfRule>
    <cfRule type="expression" dxfId="184" priority="33">
      <formula>$A19="header"</formula>
    </cfRule>
  </conditionalFormatting>
  <conditionalFormatting sqref="P22">
    <cfRule type="expression" dxfId="183" priority="32">
      <formula>$A22="blank"</formula>
    </cfRule>
    <cfRule type="expression" dxfId="182" priority="31">
      <formula>$A22="header"</formula>
    </cfRule>
  </conditionalFormatting>
  <conditionalFormatting sqref="P26:P29">
    <cfRule type="expression" dxfId="181" priority="30">
      <formula>$A26="blank"</formula>
    </cfRule>
    <cfRule type="expression" dxfId="180" priority="29">
      <formula>$A26="header"</formula>
    </cfRule>
  </conditionalFormatting>
  <conditionalFormatting sqref="P31:P34">
    <cfRule type="expression" dxfId="179" priority="25">
      <formula>$A31="header"</formula>
    </cfRule>
    <cfRule type="expression" dxfId="178" priority="26">
      <formula>$A31="blank"</formula>
    </cfRule>
  </conditionalFormatting>
  <conditionalFormatting sqref="P37:P39">
    <cfRule type="expression" dxfId="177" priority="22">
      <formula>$A37="blank"</formula>
    </cfRule>
    <cfRule type="expression" dxfId="176" priority="21">
      <formula>$A37="header"</formula>
    </cfRule>
  </conditionalFormatting>
  <conditionalFormatting sqref="P44:P53">
    <cfRule type="expression" dxfId="175" priority="20">
      <formula>$A44="blank"</formula>
    </cfRule>
    <cfRule type="expression" dxfId="174" priority="19">
      <formula>$A44="header"</formula>
    </cfRule>
  </conditionalFormatting>
  <conditionalFormatting sqref="P57:P66">
    <cfRule type="expression" dxfId="173" priority="18">
      <formula>$A57="blank"</formula>
    </cfRule>
    <cfRule type="expression" dxfId="172" priority="17">
      <formula>$A57="header"</formula>
    </cfRule>
  </conditionalFormatting>
  <conditionalFormatting sqref="P35:Q36">
    <cfRule type="expression" dxfId="171" priority="118">
      <formula>$A35="blank"</formula>
    </cfRule>
    <cfRule type="expression" dxfId="170" priority="117">
      <formula>$A35="header"</formula>
    </cfRule>
  </conditionalFormatting>
  <conditionalFormatting sqref="Q5:Q14 P15:Q16 Q17 P18:Q18 Q19:Q20 P21:Q21 Q22 P23:Q25 Q26:Q29 P30:Q30 Q31:Q34 Q37:Q39 P40:Q43 Q44:Q55 P54:Q56 Q57:Q61">
    <cfRule type="expression" dxfId="169" priority="130">
      <formula>$A5="header"</formula>
    </cfRule>
    <cfRule type="expression" dxfId="168" priority="131">
      <formula>$A5="blank"</formula>
    </cfRule>
  </conditionalFormatting>
  <conditionalFormatting sqref="R61">
    <cfRule type="expression" dxfId="167" priority="11">
      <formula>$A61="header"</formula>
    </cfRule>
    <cfRule type="expression" dxfId="166" priority="12">
      <formula>$A61="blank"</formula>
    </cfRule>
  </conditionalFormatting>
  <conditionalFormatting sqref="R25:AB56 E35:O35">
    <cfRule type="expression" dxfId="165" priority="120">
      <formula>$A25="blank"</formula>
    </cfRule>
    <cfRule type="expression" dxfId="164" priority="119">
      <formula>$A25="header"</formula>
    </cfRule>
  </conditionalFormatting>
  <conditionalFormatting sqref="S2">
    <cfRule type="expression" dxfId="163" priority="5">
      <formula>$A2="blank"</formula>
    </cfRule>
    <cfRule type="expression" dxfId="162" priority="4">
      <formula>$A2="header"</formula>
    </cfRule>
  </conditionalFormatting>
  <conditionalFormatting sqref="T2">
    <cfRule type="expression" dxfId="161" priority="3">
      <formula>$A2="blank"</formula>
    </cfRule>
    <cfRule type="expression" dxfId="160" priority="2">
      <formula>$A2="header"</formula>
    </cfRule>
  </conditionalFormatting>
  <conditionalFormatting sqref="U2:AB2 A2:R2 A3:AB4 A5:M5 O5 R5:AB22 A6:O6 A7:M8 O7:O8 A9:O18 A19:M19 O19 A20:O22 K23:O23 A23:I24 R23:AS24 L24:O24 A25:O34 A35:C35 A36:O38 A39:J39 L39:O39 A40:O52 A53:J53 M53:O53 A54:O66 R57:V57 R58:AB59 S60:AB61 Q62:AB66">
    <cfRule type="expression" dxfId="159" priority="152">
      <formula>$A2="header"</formula>
    </cfRule>
  </conditionalFormatting>
  <conditionalFormatting sqref="W57">
    <cfRule type="expression" dxfId="158" priority="138">
      <formula>$A57="header"</formula>
    </cfRule>
    <cfRule type="expression" dxfId="157" priority="139">
      <formula>$A57="blank"</formula>
    </cfRule>
  </conditionalFormatting>
  <conditionalFormatting sqref="X57">
    <cfRule type="expression" dxfId="156" priority="136">
      <formula>$A57="header"</formula>
    </cfRule>
    <cfRule type="expression" dxfId="155" priority="137">
      <formula>$A57="blank"</formula>
    </cfRule>
  </conditionalFormatting>
  <conditionalFormatting sqref="Y57">
    <cfRule type="expression" dxfId="154" priority="135">
      <formula>$A57="blank"</formula>
    </cfRule>
    <cfRule type="expression" dxfId="153" priority="134">
      <formula>$A57="header"</formula>
    </cfRule>
  </conditionalFormatting>
  <conditionalFormatting sqref="Z57:AB57">
    <cfRule type="expression" dxfId="152" priority="132">
      <formula>$A57="header"</formula>
    </cfRule>
    <cfRule type="expression" dxfId="151" priority="133">
      <formula>$A57="blank"</formula>
    </cfRule>
  </conditionalFormatting>
  <conditionalFormatting sqref="AA2:AB2">
    <cfRule type="expression" dxfId="150" priority="146">
      <formula>$A2="header"</formula>
    </cfRule>
    <cfRule type="expression" dxfId="149" priority="147">
      <formula>$A2="blank"</formula>
    </cfRule>
  </conditionalFormatting>
  <dataValidations count="1">
    <dataValidation type="list" allowBlank="1" showDropDown="1" showInputMessage="1" showErrorMessage="1" sqref="D60 D48:D58 D46 D36:D44 D3:D8 D10:D34 D62:D66" xr:uid="{00000000-0002-0000-0400-000001000000}">
      <formula1>"na,na,n.a,NA,N.A.,N.A,0,1,2,3,4,5"</formula1>
    </dataValidation>
  </dataValidations>
  <pageMargins left="0.7" right="0.7" top="0.78740157499999996" bottom="0.78740157499999996" header="0.3" footer="0.3"/>
  <pageSetup paperSize="9" scale="34" fitToWidth="3"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9"/>
    <outlinePr summaryRight="0"/>
    <pageSetUpPr fitToPage="1"/>
  </sheetPr>
  <dimension ref="A1:Z160"/>
  <sheetViews>
    <sheetView zoomScaleNormal="100" workbookViewId="0">
      <pane xSplit="8" ySplit="2" topLeftCell="I3" activePane="bottomRight" state="frozen"/>
      <selection pane="topRight" activeCell="I1" sqref="I1"/>
      <selection pane="bottomLeft" activeCell="C3" sqref="C3"/>
      <selection pane="bottomRight" activeCell="C1" sqref="C1:Y1"/>
    </sheetView>
  </sheetViews>
  <sheetFormatPr baseColWidth="10" defaultColWidth="11.5" defaultRowHeight="14" outlineLevelCol="1"/>
  <cols>
    <col min="1" max="1" width="5.5" style="14" hidden="1" customWidth="1"/>
    <col min="2" max="2" width="7.5" style="14" hidden="1" customWidth="1"/>
    <col min="3" max="3" width="7.5" style="34" customWidth="1"/>
    <col min="4" max="4" width="9.5" style="34" bestFit="1" customWidth="1" collapsed="1"/>
    <col min="5" max="7" width="35.5" style="34" hidden="1" customWidth="1" outlineLevel="1"/>
    <col min="8" max="8" width="30.5" style="14" customWidth="1"/>
    <col min="9" max="9" width="59.5" style="14" customWidth="1" outlineLevel="1"/>
    <col min="10" max="10" width="56.5" style="14" customWidth="1" outlineLevel="1"/>
    <col min="11" max="11" width="50.5" style="14" customWidth="1" outlineLevel="1"/>
    <col min="12" max="12" width="35.5" style="14" customWidth="1" outlineLevel="1"/>
    <col min="13" max="14" width="19.5" style="14" customWidth="1" outlineLevel="1"/>
    <col min="15" max="15" width="38.5" style="26" customWidth="1"/>
    <col min="16" max="16" width="15.5" style="27" customWidth="1" outlineLevel="1"/>
    <col min="17" max="17" width="22.5" style="28" customWidth="1" outlineLevel="1"/>
    <col min="18" max="18" width="14.5" style="28" customWidth="1" outlineLevel="1"/>
    <col min="19" max="19" width="42.5" style="26" customWidth="1" outlineLevel="1"/>
    <col min="20" max="23" width="70.5" style="26" customWidth="1"/>
    <col min="24" max="24" width="42.5" style="26" customWidth="1"/>
    <col min="25" max="25" width="65.5" style="14" customWidth="1"/>
    <col min="26" max="26" width="45.5" style="14" customWidth="1"/>
    <col min="27" max="16384" width="11.5" style="14"/>
  </cols>
  <sheetData>
    <row r="1" spans="1:26" ht="52.5" customHeight="1">
      <c r="A1" s="14" t="b">
        <f>AND($B3="x",$C$3="25",NOT(ISBLANK($C3)))</f>
        <v>0</v>
      </c>
      <c r="B1" s="14" t="str">
        <f>A3</f>
        <v>header</v>
      </c>
      <c r="C1" s="370" t="s">
        <v>1362</v>
      </c>
      <c r="D1" s="369"/>
      <c r="E1" s="369"/>
      <c r="F1" s="366"/>
      <c r="G1" s="366"/>
      <c r="H1" s="366"/>
      <c r="I1" s="366"/>
      <c r="J1" s="366"/>
      <c r="K1" s="366"/>
      <c r="L1" s="366"/>
      <c r="M1" s="366"/>
      <c r="N1" s="366"/>
      <c r="O1" s="366"/>
      <c r="P1" s="366"/>
      <c r="Q1" s="366"/>
      <c r="R1" s="366"/>
      <c r="S1" s="366"/>
      <c r="T1" s="366"/>
      <c r="U1" s="366"/>
      <c r="V1" s="366"/>
      <c r="W1" s="366"/>
      <c r="X1" s="366"/>
      <c r="Y1" s="366"/>
    </row>
    <row r="2" spans="1:26" s="24" customFormat="1" ht="45">
      <c r="A2" s="5" t="s">
        <v>171</v>
      </c>
      <c r="B2" s="5" t="s">
        <v>172</v>
      </c>
      <c r="C2" s="18" t="s">
        <v>173</v>
      </c>
      <c r="D2" s="18" t="s">
        <v>140</v>
      </c>
      <c r="E2" s="18" t="s">
        <v>174</v>
      </c>
      <c r="F2" s="18" t="s">
        <v>175</v>
      </c>
      <c r="G2" s="18" t="s">
        <v>176</v>
      </c>
      <c r="H2" s="7" t="s">
        <v>177</v>
      </c>
      <c r="I2" s="7" t="s">
        <v>178</v>
      </c>
      <c r="J2" s="7" t="s">
        <v>179</v>
      </c>
      <c r="K2" s="7" t="s">
        <v>180</v>
      </c>
      <c r="L2" s="7" t="s">
        <v>631</v>
      </c>
      <c r="M2" s="7" t="s">
        <v>632</v>
      </c>
      <c r="N2" s="7" t="s">
        <v>185</v>
      </c>
      <c r="O2" s="127" t="s">
        <v>187</v>
      </c>
      <c r="P2" s="133" t="s">
        <v>633</v>
      </c>
      <c r="Q2" s="128" t="s">
        <v>634</v>
      </c>
      <c r="R2" s="129" t="s">
        <v>635</v>
      </c>
      <c r="S2" s="129" t="s">
        <v>636</v>
      </c>
      <c r="T2" s="130" t="s">
        <v>191</v>
      </c>
      <c r="U2" s="41" t="s">
        <v>192</v>
      </c>
      <c r="V2" s="41" t="s">
        <v>193</v>
      </c>
      <c r="W2" s="41" t="s">
        <v>194</v>
      </c>
      <c r="X2" s="41" t="s">
        <v>195</v>
      </c>
      <c r="Y2" s="41" t="s">
        <v>196</v>
      </c>
      <c r="Z2" s="24" t="s">
        <v>637</v>
      </c>
    </row>
    <row r="3" spans="1:26" ht="120">
      <c r="A3" s="15" t="str">
        <f>IF(AND($B3&lt;&gt;"",$C$3="8",NOT(ISBLANK($C3))),"header",IF(AND($B3&lt;&gt;"",$C$3&lt;&gt;"8",NOT(ISBLANK($C3))),"blank",IF(AND($B3&lt;&gt;"",#REF!="25",NOT(ISBLANK(#REF!))),"header",IF(AND($B3&lt;&gt;"",#REF!&lt;&gt;"25",NOT(ISBLANK(#REF!))),"blank",IF(AND($B3&lt;&gt;"",#REF!&lt;&gt;"25",NOT(ISBLANK(#REF!))),"blank",IF(AND($C$3="8",ISBLANK($C3),ISBLANK($B3)),"blank","control"))))))</f>
        <v>header</v>
      </c>
      <c r="B3" s="15">
        <v>1</v>
      </c>
      <c r="C3" s="15" t="s">
        <v>638</v>
      </c>
      <c r="D3" s="15"/>
      <c r="E3" s="9"/>
      <c r="F3" s="9"/>
      <c r="G3" s="9"/>
      <c r="H3" s="36" t="s">
        <v>69</v>
      </c>
      <c r="I3" s="9" t="s">
        <v>158</v>
      </c>
      <c r="J3" s="9"/>
      <c r="K3" s="9"/>
      <c r="L3" s="9"/>
      <c r="M3" s="9"/>
      <c r="N3" s="9"/>
      <c r="O3" s="9"/>
      <c r="P3" s="9"/>
      <c r="Q3" s="9"/>
      <c r="R3" s="9"/>
      <c r="S3" s="9"/>
      <c r="T3" s="9"/>
      <c r="U3" s="9"/>
      <c r="V3" s="9"/>
      <c r="W3" s="9"/>
      <c r="X3" s="9"/>
      <c r="Y3" s="9"/>
      <c r="Z3" s="9"/>
    </row>
    <row r="4" spans="1:26" ht="45">
      <c r="A4" s="15" t="str">
        <f>IF(AND($B4&lt;&gt;"",$C$3="8",NOT(ISBLANK($C4))),"header",IF(AND($B4&lt;&gt;"",$C$3&lt;&gt;"8",NOT(ISBLANK($C4))),"blank",IF(AND($B4&lt;&gt;"",#REF!="25",NOT(ISBLANK(#REF!))),"header",IF(AND($B4&lt;&gt;"",#REF!&lt;&gt;"25",NOT(ISBLANK(#REF!))),"blank",IF(AND($B4&lt;&gt;"",#REF!&lt;&gt;"25",NOT(ISBLANK(#REF!))),"blank",IF(AND($C$3="8",ISBLANK($C4),ISBLANK($B4)),"blank","control"))))))</f>
        <v>header</v>
      </c>
      <c r="B4" s="15">
        <v>2</v>
      </c>
      <c r="C4" s="15" t="s">
        <v>639</v>
      </c>
      <c r="D4" s="15"/>
      <c r="E4" s="9"/>
      <c r="F4" s="9"/>
      <c r="G4" s="9"/>
      <c r="H4" s="35" t="s">
        <v>640</v>
      </c>
      <c r="I4" s="9" t="s">
        <v>641</v>
      </c>
      <c r="J4" s="9"/>
      <c r="K4" s="9"/>
      <c r="L4" s="9"/>
      <c r="M4" s="9"/>
      <c r="N4" s="9"/>
      <c r="O4" s="9"/>
      <c r="P4" s="9"/>
      <c r="Q4" s="9"/>
      <c r="R4" s="9"/>
      <c r="S4" s="9"/>
      <c r="T4" s="9"/>
      <c r="U4" s="9"/>
      <c r="V4" s="9"/>
      <c r="W4" s="9"/>
      <c r="X4" s="9"/>
      <c r="Y4" s="9"/>
      <c r="Z4" s="29"/>
    </row>
    <row r="5" spans="1:26" ht="105">
      <c r="A5" s="15" t="e">
        <f>IF(AND($B5&lt;&gt;"",$C$3="8",NOT(ISBLANK($C5))),"header",IF(AND($B5&lt;&gt;"",$C$3&lt;&gt;"8",NOT(ISBLANK($C5))),"blank",IF(AND($B5&lt;&gt;"",#REF!="25",NOT(ISBLANK(#REF!))),"header",IF(AND($B5&lt;&gt;"",#REF!&lt;&gt;"25",NOT(ISBLANK(#REF!))),"blank",IF(AND($B5&lt;&gt;"",#REF!&lt;&gt;"25",NOT(ISBLANK(#REF!))),"blank",IF(AND($C$3="8",ISBLANK($C5),ISBLANK($B5)),"blank","control"))))))</f>
        <v>#REF!</v>
      </c>
      <c r="C5" s="15" t="s">
        <v>642</v>
      </c>
      <c r="D5" s="15"/>
      <c r="E5" s="9"/>
      <c r="F5" s="9"/>
      <c r="G5" s="9"/>
      <c r="H5" s="23" t="s">
        <v>643</v>
      </c>
      <c r="I5" s="13" t="s">
        <v>644</v>
      </c>
      <c r="J5" s="9" t="s">
        <v>645</v>
      </c>
      <c r="K5" s="9" t="s">
        <v>646</v>
      </c>
      <c r="L5" s="13" t="s">
        <v>647</v>
      </c>
      <c r="M5" s="10"/>
      <c r="N5" s="10"/>
      <c r="O5" s="10" t="s">
        <v>222</v>
      </c>
      <c r="P5" s="11"/>
      <c r="Q5" s="10"/>
      <c r="R5" s="10"/>
      <c r="S5" s="10"/>
      <c r="T5" s="40"/>
      <c r="U5" s="40"/>
      <c r="V5" s="40"/>
      <c r="W5" s="9"/>
      <c r="X5" s="9"/>
      <c r="Y5" s="9"/>
      <c r="Z5" s="29"/>
    </row>
    <row r="6" spans="1:26" ht="60">
      <c r="A6" s="15" t="e">
        <f>IF(AND($B6&lt;&gt;"",$C$3="8",NOT(ISBLANK($C6))),"header",IF(AND($B6&lt;&gt;"",$C$3&lt;&gt;"8",NOT(ISBLANK($C6))),"blank",IF(AND($B6&lt;&gt;"",#REF!="25",NOT(ISBLANK(#REF!))),"header",IF(AND($B6&lt;&gt;"",#REF!&lt;&gt;"25",NOT(ISBLANK(#REF!))),"blank",IF(AND($B6&lt;&gt;"",#REF!&lt;&gt;"25",NOT(ISBLANK(#REF!))),"blank",IF(AND($C$3="8",ISBLANK($C6),ISBLANK($B6)),"blank","control"))))))</f>
        <v>#REF!</v>
      </c>
      <c r="C6" s="15" t="s">
        <v>648</v>
      </c>
      <c r="D6" s="15"/>
      <c r="E6" s="9"/>
      <c r="F6" s="9"/>
      <c r="G6" s="9"/>
      <c r="H6" s="23" t="s">
        <v>649</v>
      </c>
      <c r="I6" s="13" t="s">
        <v>650</v>
      </c>
      <c r="J6" s="9" t="s">
        <v>651</v>
      </c>
      <c r="K6" s="9" t="s">
        <v>652</v>
      </c>
      <c r="L6" s="13" t="s">
        <v>647</v>
      </c>
      <c r="M6" s="10"/>
      <c r="N6" s="10"/>
      <c r="O6" s="10"/>
      <c r="P6" s="11"/>
      <c r="Q6" s="10"/>
      <c r="R6" s="10"/>
      <c r="S6" s="10"/>
      <c r="T6" s="40"/>
      <c r="U6" s="40"/>
      <c r="V6" s="40"/>
      <c r="W6" s="9"/>
      <c r="X6" s="9"/>
      <c r="Y6" s="9"/>
      <c r="Z6" s="29"/>
    </row>
    <row r="7" spans="1:26" ht="75">
      <c r="A7" s="15" t="e">
        <f>IF(AND($B7&lt;&gt;"",$C$3="8",NOT(ISBLANK($C7))),"header",IF(AND($B7&lt;&gt;"",$C$3&lt;&gt;"8",NOT(ISBLANK($C7))),"blank",IF(AND($B7&lt;&gt;"",#REF!="25",NOT(ISBLANK(#REF!))),"header",IF(AND($B7&lt;&gt;"",#REF!&lt;&gt;"25",NOT(ISBLANK(#REF!))),"blank",IF(AND($B7&lt;&gt;"",#REF!&lt;&gt;"25",NOT(ISBLANK(#REF!))),"blank",IF(AND($C$3="8",ISBLANK($C7),ISBLANK($B7)),"blank","control"))))))</f>
        <v>#REF!</v>
      </c>
      <c r="C7" s="15" t="s">
        <v>653</v>
      </c>
      <c r="D7" s="15"/>
      <c r="E7" s="9"/>
      <c r="F7" s="9"/>
      <c r="G7" s="9"/>
      <c r="H7" s="23" t="s">
        <v>654</v>
      </c>
      <c r="I7" s="13" t="s">
        <v>655</v>
      </c>
      <c r="J7" s="9" t="s">
        <v>656</v>
      </c>
      <c r="K7" s="9" t="s">
        <v>657</v>
      </c>
      <c r="L7" s="13" t="s">
        <v>207</v>
      </c>
      <c r="M7" s="10"/>
      <c r="N7" s="10"/>
      <c r="O7" s="10"/>
      <c r="P7" s="11"/>
      <c r="Q7" s="10"/>
      <c r="R7" s="10"/>
      <c r="S7" s="10"/>
      <c r="T7" s="40"/>
      <c r="U7" s="40"/>
      <c r="V7" s="40"/>
      <c r="W7" s="9"/>
      <c r="X7" s="9"/>
      <c r="Y7" s="9"/>
      <c r="Z7" s="29"/>
    </row>
    <row r="8" spans="1:26" ht="45">
      <c r="A8" s="15" t="e">
        <f>IF(AND($B8&lt;&gt;"",$C$3="8",NOT(ISBLANK($C8))),"header",IF(AND($B8&lt;&gt;"",$C$3&lt;&gt;"8",NOT(ISBLANK($C8))),"blank",IF(AND($B8&lt;&gt;"",#REF!="25",NOT(ISBLANK(#REF!))),"header",IF(AND($B8&lt;&gt;"",#REF!&lt;&gt;"25",NOT(ISBLANK(#REF!))),"blank",IF(AND($B8&lt;&gt;"",#REF!&lt;&gt;"25",NOT(ISBLANK(#REF!))),"blank",IF(AND($C$3="8",ISBLANK($C8),ISBLANK($B8)),"blank","control"))))))</f>
        <v>#REF!</v>
      </c>
      <c r="C8" s="15" t="s">
        <v>658</v>
      </c>
      <c r="D8" s="15"/>
      <c r="E8" s="9"/>
      <c r="F8" s="9"/>
      <c r="G8" s="9"/>
      <c r="H8" s="23" t="s">
        <v>659</v>
      </c>
      <c r="I8" s="13" t="s">
        <v>660</v>
      </c>
      <c r="J8" s="9" t="s">
        <v>661</v>
      </c>
      <c r="K8" s="9" t="s">
        <v>662</v>
      </c>
      <c r="L8" s="9" t="s">
        <v>663</v>
      </c>
      <c r="M8" s="10"/>
      <c r="N8" s="10"/>
      <c r="O8" s="10"/>
      <c r="P8" s="11"/>
      <c r="Q8" s="10"/>
      <c r="R8" s="10"/>
      <c r="S8" s="10"/>
      <c r="T8" s="40"/>
      <c r="U8" s="40"/>
      <c r="V8" s="40"/>
      <c r="W8" s="9"/>
      <c r="X8" s="9"/>
      <c r="Y8" s="9"/>
      <c r="Z8" s="29"/>
    </row>
    <row r="9" spans="1:26" ht="60">
      <c r="A9" s="15" t="e">
        <f>IF(AND($B9&lt;&gt;"",$C$3="8",NOT(ISBLANK($C9))),"header",IF(AND($B9&lt;&gt;"",$C$3&lt;&gt;"8",NOT(ISBLANK($C9))),"blank",IF(AND($B9&lt;&gt;"",#REF!="25",NOT(ISBLANK(#REF!))),"header",IF(AND($B9&lt;&gt;"",#REF!&lt;&gt;"25",NOT(ISBLANK(#REF!))),"blank",IF(AND($B9&lt;&gt;"",#REF!&lt;&gt;"25",NOT(ISBLANK(#REF!))),"blank",IF(AND($C$3="8",ISBLANK($C9),ISBLANK($B9)),"blank","control"))))))</f>
        <v>#REF!</v>
      </c>
      <c r="C9" s="15" t="s">
        <v>664</v>
      </c>
      <c r="D9" s="15"/>
      <c r="E9" s="9"/>
      <c r="F9" s="9"/>
      <c r="G9" s="9"/>
      <c r="H9" s="23" t="s">
        <v>665</v>
      </c>
      <c r="I9" s="13" t="s">
        <v>666</v>
      </c>
      <c r="J9" s="9" t="s">
        <v>667</v>
      </c>
      <c r="K9" s="9" t="s">
        <v>207</v>
      </c>
      <c r="L9" s="9" t="s">
        <v>668</v>
      </c>
      <c r="M9" s="10"/>
      <c r="N9" s="10"/>
      <c r="O9" s="10"/>
      <c r="P9" s="11"/>
      <c r="Q9" s="10"/>
      <c r="R9" s="10"/>
      <c r="S9" s="10"/>
      <c r="T9" s="40"/>
      <c r="U9" s="40"/>
      <c r="V9" s="40"/>
      <c r="W9" s="9"/>
      <c r="X9" s="9"/>
      <c r="Y9" s="9"/>
      <c r="Z9" s="29"/>
    </row>
    <row r="10" spans="1:26" ht="135">
      <c r="A10" s="15" t="e">
        <f>IF(AND($B10&lt;&gt;"",$C$3="8",NOT(ISBLANK($C10))),"header",IF(AND($B10&lt;&gt;"",$C$3&lt;&gt;"8",NOT(ISBLANK($C10))),"blank",IF(AND($B10&lt;&gt;"",#REF!="25",NOT(ISBLANK(#REF!))),"header",IF(AND($B10&lt;&gt;"",#REF!&lt;&gt;"25",NOT(ISBLANK(#REF!))),"blank",IF(AND($B10&lt;&gt;"",#REF!&lt;&gt;"25",NOT(ISBLANK(#REF!))),"blank",IF(AND($C$3="8",ISBLANK($C10),ISBLANK($B10)),"blank","control"))))))</f>
        <v>#REF!</v>
      </c>
      <c r="C10" s="15" t="s">
        <v>669</v>
      </c>
      <c r="D10" s="15"/>
      <c r="E10" s="9"/>
      <c r="F10" s="9"/>
      <c r="G10" s="9"/>
      <c r="H10" s="23" t="s">
        <v>670</v>
      </c>
      <c r="I10" s="13" t="s">
        <v>671</v>
      </c>
      <c r="J10" s="9" t="s">
        <v>672</v>
      </c>
      <c r="K10" s="9" t="s">
        <v>207</v>
      </c>
      <c r="L10" s="9" t="s">
        <v>207</v>
      </c>
      <c r="M10" s="10"/>
      <c r="N10" s="10"/>
      <c r="O10" s="10"/>
      <c r="P10" s="11"/>
      <c r="Q10" s="10"/>
      <c r="R10" s="10"/>
      <c r="S10" s="10"/>
      <c r="T10" s="40"/>
      <c r="U10" s="40"/>
      <c r="V10" s="40"/>
      <c r="W10" s="9"/>
      <c r="X10" s="9"/>
      <c r="Y10" s="9"/>
      <c r="Z10" s="29"/>
    </row>
    <row r="11" spans="1:26" ht="60">
      <c r="A11" s="15" t="e">
        <f>IF(AND($B11&lt;&gt;"",$C$3="8",NOT(ISBLANK($C11))),"header",IF(AND($B11&lt;&gt;"",$C$3&lt;&gt;"8",NOT(ISBLANK($C11))),"blank",IF(AND($B11&lt;&gt;"",#REF!="25",NOT(ISBLANK(#REF!))),"header",IF(AND($B11&lt;&gt;"",#REF!&lt;&gt;"25",NOT(ISBLANK(#REF!))),"blank",IF(AND($B11&lt;&gt;"",#REF!&lt;&gt;"25",NOT(ISBLANK(#REF!))),"blank",IF(AND($C$3="8",ISBLANK($C11),ISBLANK($B11)),"blank","control"))))))</f>
        <v>#REF!</v>
      </c>
      <c r="C11" s="15" t="s">
        <v>673</v>
      </c>
      <c r="D11" s="15"/>
      <c r="E11" s="9"/>
      <c r="F11" s="9"/>
      <c r="G11" s="9"/>
      <c r="H11" s="23" t="s">
        <v>674</v>
      </c>
      <c r="I11" s="13" t="s">
        <v>675</v>
      </c>
      <c r="J11" s="9" t="s">
        <v>676</v>
      </c>
      <c r="K11" s="9" t="s">
        <v>207</v>
      </c>
      <c r="L11" s="13" t="s">
        <v>207</v>
      </c>
      <c r="M11" s="10"/>
      <c r="N11" s="10"/>
      <c r="O11" s="10"/>
      <c r="P11" s="11"/>
      <c r="Q11" s="10"/>
      <c r="R11" s="10"/>
      <c r="S11" s="10"/>
      <c r="T11" s="40"/>
      <c r="U11" s="40"/>
      <c r="V11" s="40"/>
      <c r="W11" s="9"/>
      <c r="X11" s="9"/>
      <c r="Y11" s="9"/>
      <c r="Z11" s="29"/>
    </row>
    <row r="12" spans="1:26" ht="90">
      <c r="A12" s="15" t="e">
        <f>IF(AND($B12&lt;&gt;"",$C$3="8",NOT(ISBLANK($C12))),"header",IF(AND($B12&lt;&gt;"",$C$3&lt;&gt;"8",NOT(ISBLANK($C12))),"blank",IF(AND($B12&lt;&gt;"",#REF!="25",NOT(ISBLANK(#REF!))),"header",IF(AND($B12&lt;&gt;"",#REF!&lt;&gt;"25",NOT(ISBLANK(#REF!))),"blank",IF(AND($B12&lt;&gt;"",#REF!&lt;&gt;"25",NOT(ISBLANK(#REF!))),"blank",IF(AND($C$3="8",ISBLANK($C12),ISBLANK($B12)),"blank","control"))))))</f>
        <v>#REF!</v>
      </c>
      <c r="C12" s="15" t="s">
        <v>677</v>
      </c>
      <c r="D12" s="15"/>
      <c r="E12" s="9"/>
      <c r="F12" s="9"/>
      <c r="G12" s="9"/>
      <c r="H12" s="23" t="s">
        <v>678</v>
      </c>
      <c r="I12" s="13" t="s">
        <v>679</v>
      </c>
      <c r="J12" s="9" t="s">
        <v>680</v>
      </c>
      <c r="K12" s="9" t="s">
        <v>207</v>
      </c>
      <c r="L12" s="9" t="s">
        <v>681</v>
      </c>
      <c r="M12" s="10"/>
      <c r="N12" s="10"/>
      <c r="O12" s="10"/>
      <c r="P12" s="11"/>
      <c r="Q12" s="10"/>
      <c r="R12" s="10"/>
      <c r="S12" s="10"/>
      <c r="T12" s="40"/>
      <c r="U12" s="40"/>
      <c r="V12" s="40"/>
      <c r="W12" s="9"/>
      <c r="X12" s="9"/>
      <c r="Y12" s="9"/>
      <c r="Z12" s="29"/>
    </row>
    <row r="13" spans="1:26" ht="45">
      <c r="A13" s="15" t="str">
        <f>IF(AND($B13&lt;&gt;"",$C$3="8",NOT(ISBLANK($C13))),"header",IF(AND($B13&lt;&gt;"",$C$3&lt;&gt;"8",NOT(ISBLANK($C13))),"blank",IF(AND($B13&lt;&gt;"",#REF!="25",NOT(ISBLANK(#REF!))),"header",IF(AND($B13&lt;&gt;"",#REF!&lt;&gt;"25",NOT(ISBLANK(#REF!))),"blank",IF(AND($B13&lt;&gt;"",#REF!&lt;&gt;"25",NOT(ISBLANK(#REF!))),"blank",IF(AND($C$3="8",ISBLANK($C13),ISBLANK($B13)),"blank","control"))))))</f>
        <v>header</v>
      </c>
      <c r="B13" s="14">
        <v>2</v>
      </c>
      <c r="C13" s="15" t="s">
        <v>682</v>
      </c>
      <c r="D13" s="15"/>
      <c r="E13" s="9"/>
      <c r="F13" s="9"/>
      <c r="G13" s="9"/>
      <c r="H13" s="23" t="s">
        <v>683</v>
      </c>
      <c r="I13" s="13" t="s">
        <v>684</v>
      </c>
      <c r="J13" s="9"/>
      <c r="K13" s="13"/>
      <c r="L13" s="13"/>
      <c r="M13" s="10"/>
      <c r="N13" s="10"/>
      <c r="O13" s="10"/>
      <c r="P13" s="11"/>
      <c r="Q13" s="10"/>
      <c r="R13" s="10"/>
      <c r="S13" s="10"/>
      <c r="T13" s="40"/>
      <c r="U13" s="40"/>
      <c r="V13" s="40"/>
      <c r="W13" s="9"/>
      <c r="X13" s="9"/>
      <c r="Y13" s="9"/>
      <c r="Z13" s="29"/>
    </row>
    <row r="14" spans="1:26" ht="120">
      <c r="A14" s="15" t="e">
        <f>IF(AND($B14&lt;&gt;"",$C$3="8",NOT(ISBLANK($C14))),"header",IF(AND($B14&lt;&gt;"",$C$3&lt;&gt;"8",NOT(ISBLANK($C14))),"blank",IF(AND($B14&lt;&gt;"",#REF!="25",NOT(ISBLANK(#REF!))),"header",IF(AND($B14&lt;&gt;"",#REF!&lt;&gt;"25",NOT(ISBLANK(#REF!))),"blank",IF(AND($B14&lt;&gt;"",#REF!&lt;&gt;"25",NOT(ISBLANK(#REF!))),"blank",IF(AND($C$3="8",ISBLANK($C14),ISBLANK($B14)),"blank","control"))))))</f>
        <v>#REF!</v>
      </c>
      <c r="B14" s="16"/>
      <c r="C14" s="126" t="s">
        <v>685</v>
      </c>
      <c r="D14" s="54"/>
      <c r="E14" s="19"/>
      <c r="F14" s="19"/>
      <c r="G14" s="19"/>
      <c r="H14" s="38" t="s">
        <v>686</v>
      </c>
      <c r="I14" s="29" t="s">
        <v>687</v>
      </c>
      <c r="J14" s="30" t="s">
        <v>688</v>
      </c>
      <c r="K14" s="17" t="s">
        <v>207</v>
      </c>
      <c r="L14" s="17" t="s">
        <v>207</v>
      </c>
      <c r="M14" s="17"/>
      <c r="N14" s="17"/>
      <c r="O14" s="17"/>
      <c r="P14" s="17"/>
      <c r="Q14" s="17"/>
      <c r="R14" s="17"/>
      <c r="S14" s="17"/>
      <c r="T14" s="17"/>
      <c r="U14" s="17"/>
      <c r="V14" s="17"/>
      <c r="W14" s="9"/>
      <c r="X14" s="9"/>
      <c r="Y14" s="9"/>
      <c r="Z14" s="17"/>
    </row>
    <row r="15" spans="1:26" ht="135">
      <c r="A15" s="15" t="e">
        <f>IF(AND($B15&lt;&gt;"",$C$3="8",NOT(ISBLANK($C15))),"header",IF(AND($B15&lt;&gt;"",$C$3&lt;&gt;"8",NOT(ISBLANK($C15))),"blank",IF(AND($B15&lt;&gt;"",#REF!="25",NOT(ISBLANK(#REF!))),"header",IF(AND($B15&lt;&gt;"",#REF!&lt;&gt;"25",NOT(ISBLANK(#REF!))),"blank",IF(AND($B15&lt;&gt;"",#REF!&lt;&gt;"25",NOT(ISBLANK(#REF!))),"blank",IF(AND($C$3="8",ISBLANK($C15),ISBLANK($B15)),"blank","control"))))))</f>
        <v>#REF!</v>
      </c>
      <c r="C15" s="126" t="s">
        <v>689</v>
      </c>
      <c r="D15" s="15"/>
      <c r="E15" s="9"/>
      <c r="F15" s="9"/>
      <c r="G15" s="9"/>
      <c r="H15" s="23" t="s">
        <v>690</v>
      </c>
      <c r="I15" s="13" t="s">
        <v>691</v>
      </c>
      <c r="J15" s="9" t="s">
        <v>692</v>
      </c>
      <c r="K15" s="17" t="s">
        <v>207</v>
      </c>
      <c r="L15" s="17" t="s">
        <v>207</v>
      </c>
      <c r="M15" s="10"/>
      <c r="N15" s="10"/>
      <c r="O15" s="10"/>
      <c r="P15" s="11"/>
      <c r="Q15" s="10"/>
      <c r="R15" s="10"/>
      <c r="S15" s="10"/>
      <c r="T15" s="40"/>
      <c r="U15" s="40"/>
      <c r="V15" s="40"/>
      <c r="W15" s="9"/>
      <c r="X15" s="9"/>
      <c r="Y15" s="9"/>
      <c r="Z15" s="29"/>
    </row>
    <row r="16" spans="1:26" ht="225">
      <c r="A16" s="15" t="e">
        <f>IF(AND($B16&lt;&gt;"",$C$3="8",NOT(ISBLANK($C16))),"header",IF(AND($B16&lt;&gt;"",$C$3&lt;&gt;"8",NOT(ISBLANK($C16))),"blank",IF(AND($B16&lt;&gt;"",#REF!="25",NOT(ISBLANK(#REF!))),"header",IF(AND($B16&lt;&gt;"",#REF!&lt;&gt;"25",NOT(ISBLANK(#REF!))),"blank",IF(AND($B16&lt;&gt;"",#REF!&lt;&gt;"25",NOT(ISBLANK(#REF!))),"blank",IF(AND($C$3="8",ISBLANK($C16),ISBLANK($B16)),"blank","control"))))))</f>
        <v>#REF!</v>
      </c>
      <c r="B16" s="16"/>
      <c r="C16" s="126" t="s">
        <v>693</v>
      </c>
      <c r="D16" s="54"/>
      <c r="E16" s="19"/>
      <c r="F16" s="19"/>
      <c r="G16" s="19"/>
      <c r="H16" s="38" t="s">
        <v>694</v>
      </c>
      <c r="I16" s="29" t="s">
        <v>695</v>
      </c>
      <c r="J16" s="30" t="s">
        <v>696</v>
      </c>
      <c r="K16" s="17" t="s">
        <v>207</v>
      </c>
      <c r="L16" s="17" t="s">
        <v>207</v>
      </c>
      <c r="M16" s="17"/>
      <c r="N16" s="17"/>
      <c r="O16" s="17"/>
      <c r="P16" s="17"/>
      <c r="Q16" s="17"/>
      <c r="R16" s="17"/>
      <c r="S16" s="17"/>
      <c r="T16" s="17"/>
      <c r="U16" s="17"/>
      <c r="V16" s="17"/>
      <c r="W16" s="9"/>
      <c r="X16" s="9"/>
      <c r="Y16" s="9"/>
      <c r="Z16" s="17"/>
    </row>
    <row r="17" spans="1:26" ht="105">
      <c r="A17" s="15" t="e">
        <f>IF(AND($B17&lt;&gt;"",$C$3="8",NOT(ISBLANK($C17))),"header",IF(AND($B17&lt;&gt;"",$C$3&lt;&gt;"8",NOT(ISBLANK($C17))),"blank",IF(AND($B17&lt;&gt;"",#REF!="25",NOT(ISBLANK(#REF!))),"header",IF(AND($B17&lt;&gt;"",#REF!&lt;&gt;"25",NOT(ISBLANK(#REF!))),"blank",IF(AND($B17&lt;&gt;"",#REF!&lt;&gt;"25",NOT(ISBLANK(#REF!))),"blank",IF(AND($C$3="8",ISBLANK($C17),ISBLANK($B17)),"blank","control"))))))</f>
        <v>#REF!</v>
      </c>
      <c r="C17" s="126" t="s">
        <v>697</v>
      </c>
      <c r="D17" s="15"/>
      <c r="E17" s="9"/>
      <c r="F17" s="9"/>
      <c r="G17" s="9"/>
      <c r="H17" s="23" t="s">
        <v>698</v>
      </c>
      <c r="I17" s="13" t="s">
        <v>699</v>
      </c>
      <c r="J17" s="9" t="s">
        <v>700</v>
      </c>
      <c r="K17" s="13" t="s">
        <v>207</v>
      </c>
      <c r="L17" s="13" t="s">
        <v>207</v>
      </c>
      <c r="M17" s="10"/>
      <c r="N17" s="10"/>
      <c r="O17" s="10"/>
      <c r="P17" s="11"/>
      <c r="Q17" s="10"/>
      <c r="R17" s="10"/>
      <c r="S17" s="10"/>
      <c r="T17" s="40"/>
      <c r="U17" s="40"/>
      <c r="V17" s="40"/>
      <c r="W17" s="9"/>
      <c r="X17" s="9"/>
      <c r="Y17" s="9"/>
      <c r="Z17" s="29"/>
    </row>
    <row r="18" spans="1:26" ht="75">
      <c r="A18" s="15" t="e">
        <f>IF(AND($B18&lt;&gt;"",$C$3="8",NOT(ISBLANK($C18))),"header",IF(AND($B18&lt;&gt;"",$C$3&lt;&gt;"8",NOT(ISBLANK($C18))),"blank",IF(AND($B18&lt;&gt;"",#REF!="25",NOT(ISBLANK(#REF!))),"header",IF(AND($B18&lt;&gt;"",#REF!&lt;&gt;"25",NOT(ISBLANK(#REF!))),"blank",IF(AND($B18&lt;&gt;"",#REF!&lt;&gt;"25",NOT(ISBLANK(#REF!))),"blank",IF(AND($C$3="8",ISBLANK($C18),ISBLANK($B18)),"blank","control"))))))</f>
        <v>#REF!</v>
      </c>
      <c r="C18" s="15" t="s">
        <v>701</v>
      </c>
      <c r="D18" s="33"/>
      <c r="E18" s="13"/>
      <c r="F18" s="13"/>
      <c r="G18" s="13"/>
      <c r="H18" s="38" t="s">
        <v>702</v>
      </c>
      <c r="I18" s="29" t="s">
        <v>703</v>
      </c>
      <c r="J18" s="30" t="s">
        <v>704</v>
      </c>
      <c r="K18" s="13" t="s">
        <v>207</v>
      </c>
      <c r="L18" s="13" t="s">
        <v>207</v>
      </c>
      <c r="M18" s="29"/>
      <c r="N18" s="29"/>
      <c r="O18" s="29"/>
      <c r="P18" s="29"/>
      <c r="Q18" s="29"/>
      <c r="R18" s="29"/>
      <c r="S18" s="29"/>
      <c r="T18" s="29"/>
      <c r="U18" s="29"/>
      <c r="V18" s="29"/>
      <c r="W18" s="9"/>
      <c r="X18" s="9"/>
      <c r="Y18" s="9"/>
      <c r="Z18" s="29"/>
    </row>
    <row r="19" spans="1:26" ht="90">
      <c r="A19" s="15" t="e">
        <f>IF(AND($B19&lt;&gt;"",$C$3="8",NOT(ISBLANK($C19))),"header",IF(AND($B19&lt;&gt;"",$C$3&lt;&gt;"8",NOT(ISBLANK($C19))),"blank",IF(AND($B19&lt;&gt;"",#REF!="25",NOT(ISBLANK(#REF!))),"header",IF(AND($B19&lt;&gt;"",#REF!&lt;&gt;"25",NOT(ISBLANK(#REF!))),"blank",IF(AND($B19&lt;&gt;"",#REF!&lt;&gt;"25",NOT(ISBLANK(#REF!))),"blank",IF(AND($C$3="8",ISBLANK($C19),ISBLANK($B19)),"blank","control"))))))</f>
        <v>#REF!</v>
      </c>
      <c r="C19" s="15" t="s">
        <v>705</v>
      </c>
      <c r="D19" s="15"/>
      <c r="E19" s="9"/>
      <c r="F19" s="9"/>
      <c r="G19" s="9"/>
      <c r="H19" s="23" t="s">
        <v>706</v>
      </c>
      <c r="I19" s="13" t="s">
        <v>707</v>
      </c>
      <c r="J19" s="9" t="s">
        <v>708</v>
      </c>
      <c r="K19" s="13" t="s">
        <v>207</v>
      </c>
      <c r="L19" s="13" t="s">
        <v>207</v>
      </c>
      <c r="M19" s="10"/>
      <c r="N19" s="10"/>
      <c r="O19" s="10"/>
      <c r="P19" s="11"/>
      <c r="Q19" s="10"/>
      <c r="R19" s="10"/>
      <c r="S19" s="10"/>
      <c r="T19" s="40"/>
      <c r="U19" s="40"/>
      <c r="V19" s="40"/>
      <c r="W19" s="9"/>
      <c r="X19" s="9"/>
      <c r="Y19" s="9"/>
      <c r="Z19" s="29"/>
    </row>
    <row r="20" spans="1:26" ht="60">
      <c r="A20" s="15" t="e">
        <f>IF(AND($B20&lt;&gt;"",$C$3="8",NOT(ISBLANK($C20))),"header",IF(AND($B20&lt;&gt;"",$C$3&lt;&gt;"8",NOT(ISBLANK($C20))),"blank",IF(AND($B20&lt;&gt;"",#REF!="25",NOT(ISBLANK(#REF!))),"header",IF(AND($B20&lt;&gt;"",#REF!&lt;&gt;"25",NOT(ISBLANK(#REF!))),"blank",IF(AND($B20&lt;&gt;"",#REF!&lt;&gt;"25",NOT(ISBLANK(#REF!))),"blank",IF(AND($C$3="8",ISBLANK($C20),ISBLANK($B20)),"blank","control"))))))</f>
        <v>#REF!</v>
      </c>
      <c r="C20" s="15" t="s">
        <v>709</v>
      </c>
      <c r="D20" s="33"/>
      <c r="E20" s="13"/>
      <c r="F20" s="13"/>
      <c r="G20" s="13"/>
      <c r="H20" s="38" t="s">
        <v>710</v>
      </c>
      <c r="I20" s="29" t="s">
        <v>711</v>
      </c>
      <c r="J20" s="9" t="s">
        <v>712</v>
      </c>
      <c r="K20" s="13" t="s">
        <v>207</v>
      </c>
      <c r="L20" s="13" t="s">
        <v>207</v>
      </c>
      <c r="M20" s="29"/>
      <c r="N20" s="29"/>
      <c r="O20" s="29"/>
      <c r="P20" s="29"/>
      <c r="Q20" s="29"/>
      <c r="R20" s="29"/>
      <c r="S20" s="29"/>
      <c r="T20" s="29"/>
      <c r="U20" s="29"/>
      <c r="V20" s="29"/>
      <c r="W20" s="9"/>
      <c r="X20" s="9"/>
      <c r="Y20" s="9"/>
      <c r="Z20" s="29"/>
    </row>
    <row r="21" spans="1:26" ht="30">
      <c r="A21" s="15" t="str">
        <f>IF(AND($B21&lt;&gt;"",$C$3="8",NOT(ISBLANK($C21))),"header",IF(AND($B21&lt;&gt;"",$C$3&lt;&gt;"8",NOT(ISBLANK($C21))),"blank",IF(AND($B21&lt;&gt;"",#REF!="25",NOT(ISBLANK(#REF!))),"header",IF(AND($B21&lt;&gt;"",#REF!&lt;&gt;"25",NOT(ISBLANK(#REF!))),"blank",IF(AND($B21&lt;&gt;"",#REF!&lt;&gt;"25",NOT(ISBLANK(#REF!))),"blank",IF(AND($C$3="8",ISBLANK($C21),ISBLANK($B21)),"blank","control"))))))</f>
        <v>header</v>
      </c>
      <c r="B21" s="14">
        <v>2</v>
      </c>
      <c r="C21" s="15" t="s">
        <v>713</v>
      </c>
      <c r="D21" s="15"/>
      <c r="E21" s="9"/>
      <c r="F21" s="9"/>
      <c r="G21" s="9"/>
      <c r="H21" s="37" t="s">
        <v>714</v>
      </c>
      <c r="I21" s="31"/>
      <c r="J21" s="9"/>
      <c r="K21" s="13"/>
      <c r="L21" s="13"/>
      <c r="M21" s="10"/>
      <c r="N21" s="10"/>
      <c r="O21" s="10"/>
      <c r="P21" s="11"/>
      <c r="Q21" s="10"/>
      <c r="R21" s="10"/>
      <c r="S21" s="10"/>
      <c r="T21" s="40"/>
      <c r="U21" s="40"/>
      <c r="V21" s="40"/>
      <c r="W21" s="9"/>
      <c r="X21" s="9"/>
      <c r="Y21" s="9"/>
      <c r="Z21" s="29"/>
    </row>
    <row r="22" spans="1:26" ht="135">
      <c r="A22" s="15" t="e">
        <f>IF(AND($B22&lt;&gt;"",$C$3="8",NOT(ISBLANK($C22))),"header",IF(AND($B22&lt;&gt;"",$C$3&lt;&gt;"8",NOT(ISBLANK($C22))),"blank",IF(AND($B22&lt;&gt;"",#REF!="25",NOT(ISBLANK(#REF!))),"header",IF(AND($B22&lt;&gt;"",#REF!&lt;&gt;"25",NOT(ISBLANK(#REF!))),"blank",IF(AND($B22&lt;&gt;"",#REF!&lt;&gt;"25",NOT(ISBLANK(#REF!))),"blank",IF(AND($C$3="8",ISBLANK($C22),ISBLANK($B22)),"blank","control"))))))</f>
        <v>#REF!</v>
      </c>
      <c r="C22" s="15" t="s">
        <v>715</v>
      </c>
      <c r="D22" s="15"/>
      <c r="E22" s="9"/>
      <c r="F22" s="9"/>
      <c r="G22" s="9"/>
      <c r="H22" s="23" t="s">
        <v>716</v>
      </c>
      <c r="I22" s="13" t="s">
        <v>717</v>
      </c>
      <c r="J22" s="9" t="s">
        <v>718</v>
      </c>
      <c r="K22" s="13" t="s">
        <v>207</v>
      </c>
      <c r="L22" s="13" t="s">
        <v>207</v>
      </c>
      <c r="M22" s="10"/>
      <c r="N22" s="10"/>
      <c r="O22" s="10"/>
      <c r="P22" s="11"/>
      <c r="Q22" s="10"/>
      <c r="R22" s="10"/>
      <c r="S22" s="10"/>
      <c r="T22" s="40"/>
      <c r="U22" s="40"/>
      <c r="V22" s="40"/>
      <c r="W22" s="9"/>
      <c r="X22" s="9"/>
      <c r="Y22" s="9"/>
      <c r="Z22" s="29"/>
    </row>
    <row r="23" spans="1:26" ht="75">
      <c r="A23" s="15" t="e">
        <f>IF(AND($B23&lt;&gt;"",$C$3="8",NOT(ISBLANK($C23))),"header",IF(AND($B23&lt;&gt;"",$C$3&lt;&gt;"8",NOT(ISBLANK($C23))),"blank",IF(AND($B23&lt;&gt;"",#REF!="25",NOT(ISBLANK(#REF!))),"header",IF(AND($B23&lt;&gt;"",#REF!&lt;&gt;"25",NOT(ISBLANK(#REF!))),"blank",IF(AND($B23&lt;&gt;"",#REF!&lt;&gt;"25",NOT(ISBLANK(#REF!))),"blank",IF(AND($C$3="8",ISBLANK($C23),ISBLANK($B23)),"blank","control"))))))</f>
        <v>#REF!</v>
      </c>
      <c r="C23" s="15" t="s">
        <v>719</v>
      </c>
      <c r="D23" s="33"/>
      <c r="E23" s="13"/>
      <c r="F23" s="13"/>
      <c r="G23" s="13"/>
      <c r="H23" s="38" t="s">
        <v>720</v>
      </c>
      <c r="I23" s="29" t="s">
        <v>721</v>
      </c>
      <c r="J23" s="30" t="s">
        <v>722</v>
      </c>
      <c r="K23" s="13" t="s">
        <v>207</v>
      </c>
      <c r="L23" s="13" t="s">
        <v>207</v>
      </c>
      <c r="M23" s="29"/>
      <c r="N23" s="29"/>
      <c r="O23" s="29"/>
      <c r="P23" s="29"/>
      <c r="Q23" s="29"/>
      <c r="R23" s="29"/>
      <c r="S23" s="29"/>
      <c r="T23" s="29"/>
      <c r="U23" s="29"/>
      <c r="V23" s="29"/>
      <c r="W23" s="9"/>
      <c r="X23" s="9"/>
      <c r="Y23" s="9"/>
      <c r="Z23" s="29"/>
    </row>
    <row r="24" spans="1:26" ht="105">
      <c r="A24" s="15" t="str">
        <f>IF(AND($B24&lt;&gt;"",$C$3="8",NOT(ISBLANK($C24))),"header",IF(AND($B24&lt;&gt;"",$C$3&lt;&gt;"8",NOT(ISBLANK($C24))),"blank",IF(AND($B24&lt;&gt;"",#REF!="25",NOT(ISBLANK(#REF!))),"header",IF(AND($B24&lt;&gt;"",#REF!&lt;&gt;"25",NOT(ISBLANK(#REF!))),"blank",IF(AND($B24&lt;&gt;"",#REF!&lt;&gt;"25",NOT(ISBLANK(#REF!))),"blank",IF(AND($C$3="8",ISBLANK($C24),ISBLANK($B24)),"blank","control"))))))</f>
        <v>header</v>
      </c>
      <c r="B24" s="15">
        <v>2</v>
      </c>
      <c r="C24" s="15" t="s">
        <v>723</v>
      </c>
      <c r="D24" s="15"/>
      <c r="E24" s="9"/>
      <c r="F24" s="9"/>
      <c r="G24" s="9"/>
      <c r="H24" s="37" t="s">
        <v>724</v>
      </c>
      <c r="I24" s="13" t="s">
        <v>725</v>
      </c>
      <c r="J24" s="9"/>
      <c r="K24" s="13"/>
      <c r="L24" s="13"/>
      <c r="M24" s="10"/>
      <c r="N24" s="10"/>
      <c r="O24" s="10"/>
      <c r="P24" s="11"/>
      <c r="Q24" s="10"/>
      <c r="R24" s="10"/>
      <c r="S24" s="10"/>
      <c r="T24" s="40"/>
      <c r="U24" s="40"/>
      <c r="V24" s="40"/>
      <c r="W24" s="9"/>
      <c r="X24" s="9"/>
      <c r="Y24" s="9"/>
      <c r="Z24" s="29"/>
    </row>
    <row r="25" spans="1:26" ht="90">
      <c r="A25" s="15" t="e">
        <f>IF(AND($B25&lt;&gt;"",$C$3="8",NOT(ISBLANK($C25))),"header",IF(AND($B25&lt;&gt;"",$C$3&lt;&gt;"8",NOT(ISBLANK($C25))),"blank",IF(AND($B25&lt;&gt;"",#REF!="25",NOT(ISBLANK(#REF!))),"header",IF(AND($B25&lt;&gt;"",#REF!&lt;&gt;"25",NOT(ISBLANK(#REF!))),"blank",IF(AND($B25&lt;&gt;"",#REF!&lt;&gt;"25",NOT(ISBLANK(#REF!))),"blank",IF(AND($C$3="8",ISBLANK($C25),ISBLANK($B25)),"blank","control"))))))</f>
        <v>#REF!</v>
      </c>
      <c r="C25" s="15" t="s">
        <v>726</v>
      </c>
      <c r="D25" s="15"/>
      <c r="E25" s="9"/>
      <c r="F25" s="9"/>
      <c r="G25" s="9"/>
      <c r="H25" s="23" t="s">
        <v>727</v>
      </c>
      <c r="I25" s="13" t="s">
        <v>728</v>
      </c>
      <c r="J25" s="9" t="s">
        <v>729</v>
      </c>
      <c r="K25" s="13" t="s">
        <v>207</v>
      </c>
      <c r="L25" s="13" t="s">
        <v>207</v>
      </c>
      <c r="M25" s="10"/>
      <c r="N25" s="10"/>
      <c r="O25" s="10"/>
      <c r="P25" s="11"/>
      <c r="Q25" s="10"/>
      <c r="R25" s="10"/>
      <c r="S25" s="10"/>
      <c r="T25" s="40"/>
      <c r="U25" s="40"/>
      <c r="V25" s="40"/>
      <c r="W25" s="9"/>
      <c r="X25" s="9"/>
      <c r="Y25" s="9"/>
      <c r="Z25" s="29"/>
    </row>
    <row r="26" spans="1:26" ht="135">
      <c r="A26" s="15" t="e">
        <f>IF(AND($B26&lt;&gt;"",$C$3="8",NOT(ISBLANK($C26))),"header",IF(AND($B26&lt;&gt;"",$C$3&lt;&gt;"8",NOT(ISBLANK($C26))),"blank",IF(AND($B26&lt;&gt;"",#REF!="25",NOT(ISBLANK(#REF!))),"header",IF(AND($B26&lt;&gt;"",#REF!&lt;&gt;"25",NOT(ISBLANK(#REF!))),"blank",IF(AND($B26&lt;&gt;"",#REF!&lt;&gt;"25",NOT(ISBLANK(#REF!))),"blank",IF(AND($C$3="8",ISBLANK($C26),ISBLANK($B26)),"blank","control"))))))</f>
        <v>#REF!</v>
      </c>
      <c r="C26" s="15" t="s">
        <v>730</v>
      </c>
      <c r="D26" s="33"/>
      <c r="E26" s="13"/>
      <c r="F26" s="13"/>
      <c r="G26" s="13"/>
      <c r="H26" s="38" t="s">
        <v>731</v>
      </c>
      <c r="I26" s="29" t="s">
        <v>732</v>
      </c>
      <c r="J26" s="30" t="s">
        <v>733</v>
      </c>
      <c r="K26" s="13" t="s">
        <v>207</v>
      </c>
      <c r="L26" s="13" t="s">
        <v>207</v>
      </c>
      <c r="M26" s="29"/>
      <c r="N26" s="29"/>
      <c r="O26" s="29"/>
      <c r="P26" s="29"/>
      <c r="Q26" s="29"/>
      <c r="R26" s="29"/>
      <c r="S26" s="29"/>
      <c r="T26" s="29"/>
      <c r="U26" s="29"/>
      <c r="V26" s="29"/>
      <c r="W26" s="9"/>
      <c r="X26" s="9"/>
      <c r="Y26" s="9"/>
      <c r="Z26" s="29"/>
    </row>
    <row r="27" spans="1:26" ht="105">
      <c r="A27" s="15" t="e">
        <f>IF(AND($B27&lt;&gt;"",$C$3="8",NOT(ISBLANK($C27))),"header",IF(AND($B27&lt;&gt;"",$C$3&lt;&gt;"8",NOT(ISBLANK($C27))),"blank",IF(AND($B27&lt;&gt;"",#REF!="25",NOT(ISBLANK(#REF!))),"header",IF(AND($B27&lt;&gt;"",#REF!&lt;&gt;"25",NOT(ISBLANK(#REF!))),"blank",IF(AND($B27&lt;&gt;"",#REF!&lt;&gt;"25",NOT(ISBLANK(#REF!))),"blank",IF(AND($C$3="8",ISBLANK($C27),ISBLANK($B27)),"blank","control"))))))</f>
        <v>#REF!</v>
      </c>
      <c r="C27" s="15" t="s">
        <v>734</v>
      </c>
      <c r="D27" s="15"/>
      <c r="E27" s="9"/>
      <c r="F27" s="9"/>
      <c r="G27" s="9"/>
      <c r="H27" s="23" t="s">
        <v>735</v>
      </c>
      <c r="I27" s="13" t="s">
        <v>736</v>
      </c>
      <c r="J27" s="9" t="s">
        <v>737</v>
      </c>
      <c r="K27" s="13" t="s">
        <v>207</v>
      </c>
      <c r="L27" s="13" t="s">
        <v>207</v>
      </c>
      <c r="M27" s="10"/>
      <c r="N27" s="10"/>
      <c r="O27" s="10"/>
      <c r="P27" s="11"/>
      <c r="Q27" s="10"/>
      <c r="R27" s="10"/>
      <c r="S27" s="10"/>
      <c r="T27" s="40"/>
      <c r="U27" s="40"/>
      <c r="V27" s="40"/>
      <c r="W27" s="9"/>
      <c r="X27" s="9"/>
      <c r="Y27" s="9"/>
      <c r="Z27" s="29"/>
    </row>
    <row r="28" spans="1:26" ht="120">
      <c r="A28" s="15" t="str">
        <f>IF(AND($B28&lt;&gt;"",$C$3="8",NOT(ISBLANK($C28))),"header",IF(AND($B28&lt;&gt;"",$C$3&lt;&gt;"8",NOT(ISBLANK($C28))),"blank",IF(AND($B28&lt;&gt;"",#REF!="25",NOT(ISBLANK(#REF!))),"header",IF(AND($B28&lt;&gt;"",#REF!&lt;&gt;"25",NOT(ISBLANK(#REF!))),"blank",IF(AND($B28&lt;&gt;"",#REF!&lt;&gt;"25",NOT(ISBLANK(#REF!))),"blank",IF(AND($C$3="8",ISBLANK($C28),ISBLANK($B28)),"blank","control"))))))</f>
        <v>header</v>
      </c>
      <c r="B28" s="16">
        <v>2</v>
      </c>
      <c r="C28" s="126" t="s">
        <v>738</v>
      </c>
      <c r="D28" s="15"/>
      <c r="E28" s="19"/>
      <c r="F28" s="19"/>
      <c r="G28" s="19"/>
      <c r="H28" s="38" t="s">
        <v>739</v>
      </c>
      <c r="I28" s="29" t="s">
        <v>740</v>
      </c>
      <c r="J28" s="17"/>
      <c r="K28" s="17"/>
      <c r="L28" s="17"/>
      <c r="M28" s="17"/>
      <c r="N28" s="17"/>
      <c r="O28" s="17"/>
      <c r="P28" s="17"/>
      <c r="Q28" s="17"/>
      <c r="R28" s="17"/>
      <c r="S28" s="17"/>
      <c r="T28" s="17"/>
      <c r="U28" s="17"/>
      <c r="V28" s="17"/>
      <c r="W28" s="9"/>
      <c r="X28" s="9"/>
      <c r="Y28" s="9"/>
      <c r="Z28" s="17"/>
    </row>
    <row r="29" spans="1:26" ht="90">
      <c r="A29" s="15" t="e">
        <f>IF(AND($B29&lt;&gt;"",$C$3="8",NOT(ISBLANK($C29))),"header",IF(AND($B29&lt;&gt;"",$C$3&lt;&gt;"8",NOT(ISBLANK($C29))),"blank",IF(AND($B29&lt;&gt;"",#REF!="25",NOT(ISBLANK(#REF!))),"header",IF(AND($B29&lt;&gt;"",#REF!&lt;&gt;"25",NOT(ISBLANK(#REF!))),"blank",IF(AND($B29&lt;&gt;"",#REF!&lt;&gt;"25",NOT(ISBLANK(#REF!))),"blank",IF(AND($C$3="8",ISBLANK($C29),ISBLANK($B29)),"blank","control"))))))</f>
        <v>#REF!</v>
      </c>
      <c r="B29" s="15"/>
      <c r="C29" s="15" t="s">
        <v>741</v>
      </c>
      <c r="D29" s="15"/>
      <c r="E29" s="9"/>
      <c r="F29" s="9"/>
      <c r="G29" s="9"/>
      <c r="H29" s="23" t="s">
        <v>742</v>
      </c>
      <c r="I29" s="13" t="s">
        <v>743</v>
      </c>
      <c r="J29" s="9" t="s">
        <v>744</v>
      </c>
      <c r="K29" s="13" t="s">
        <v>207</v>
      </c>
      <c r="L29" s="13" t="s">
        <v>207</v>
      </c>
      <c r="M29" s="10"/>
      <c r="N29" s="10"/>
      <c r="O29" s="10"/>
      <c r="P29" s="11"/>
      <c r="Q29" s="10"/>
      <c r="R29" s="10"/>
      <c r="S29" s="10"/>
      <c r="T29" s="40"/>
      <c r="U29" s="40"/>
      <c r="V29" s="40"/>
      <c r="W29" s="9"/>
      <c r="X29" s="9"/>
      <c r="Y29" s="9"/>
      <c r="Z29" s="29"/>
    </row>
    <row r="30" spans="1:26" ht="105">
      <c r="A30" s="15" t="e">
        <f>IF(AND($B30&lt;&gt;"",$C$3="8",NOT(ISBLANK($C30))),"header",IF(AND($B30&lt;&gt;"",$C$3&lt;&gt;"8",NOT(ISBLANK($C30))),"blank",IF(AND($B30&lt;&gt;"",#REF!="25",NOT(ISBLANK(#REF!))),"header",IF(AND($B30&lt;&gt;"",#REF!&lt;&gt;"25",NOT(ISBLANK(#REF!))),"blank",IF(AND($B30&lt;&gt;"",#REF!&lt;&gt;"25",NOT(ISBLANK(#REF!))),"blank",IF(AND($C$3="8",ISBLANK($C30),ISBLANK($B30)),"blank","control"))))))</f>
        <v>#REF!</v>
      </c>
      <c r="B30" s="15"/>
      <c r="C30" s="15" t="s">
        <v>745</v>
      </c>
      <c r="D30" s="15"/>
      <c r="E30" s="9"/>
      <c r="F30" s="9"/>
      <c r="G30" s="9"/>
      <c r="H30" s="23" t="s">
        <v>746</v>
      </c>
      <c r="I30" s="13" t="s">
        <v>747</v>
      </c>
      <c r="J30" s="9" t="s">
        <v>748</v>
      </c>
      <c r="K30" s="13" t="s">
        <v>207</v>
      </c>
      <c r="L30" s="13" t="s">
        <v>207</v>
      </c>
      <c r="M30" s="10"/>
      <c r="N30" s="10"/>
      <c r="O30" s="10"/>
      <c r="P30" s="11"/>
      <c r="Q30" s="10"/>
      <c r="R30" s="10"/>
      <c r="S30" s="10"/>
      <c r="T30" s="40"/>
      <c r="U30" s="40"/>
      <c r="V30" s="40"/>
      <c r="W30" s="9"/>
      <c r="X30" s="9"/>
      <c r="Y30" s="9"/>
      <c r="Z30" s="29"/>
    </row>
    <row r="31" spans="1:26">
      <c r="C31" s="15"/>
      <c r="D31" s="15"/>
      <c r="E31" s="15"/>
      <c r="F31" s="15"/>
      <c r="G31" s="15"/>
      <c r="H31" s="32"/>
      <c r="I31" s="32"/>
      <c r="J31" s="32"/>
      <c r="K31" s="33"/>
      <c r="L31" s="33"/>
      <c r="M31" s="33"/>
      <c r="N31" s="33"/>
      <c r="O31" s="21"/>
      <c r="P31" s="22"/>
      <c r="Q31" s="21"/>
      <c r="R31" s="21"/>
      <c r="S31" s="21"/>
      <c r="T31" s="40"/>
      <c r="U31" s="40"/>
      <c r="V31" s="40"/>
      <c r="W31" s="40"/>
      <c r="X31" s="21"/>
      <c r="Y31" s="26"/>
      <c r="Z31" s="26"/>
    </row>
    <row r="32" spans="1:26">
      <c r="C32" s="15"/>
      <c r="D32" s="15"/>
      <c r="E32" s="15"/>
      <c r="F32" s="15"/>
      <c r="G32" s="15"/>
      <c r="H32" s="32"/>
      <c r="I32" s="32"/>
      <c r="J32" s="32"/>
      <c r="K32" s="33"/>
      <c r="L32" s="33"/>
      <c r="M32" s="33"/>
      <c r="N32" s="33"/>
      <c r="O32" s="21"/>
      <c r="P32" s="22"/>
      <c r="Q32" s="21"/>
      <c r="R32" s="21"/>
      <c r="S32" s="21"/>
      <c r="T32" s="40"/>
      <c r="U32" s="40"/>
      <c r="V32" s="40"/>
      <c r="W32" s="40"/>
      <c r="X32" s="21"/>
      <c r="Y32" s="26"/>
      <c r="Z32" s="26"/>
    </row>
    <row r="33" spans="3:26">
      <c r="C33" s="15"/>
      <c r="D33" s="15"/>
      <c r="E33" s="15"/>
      <c r="F33" s="15"/>
      <c r="G33" s="15"/>
      <c r="H33" s="32"/>
      <c r="I33" s="32"/>
      <c r="J33" s="32"/>
      <c r="K33" s="33"/>
      <c r="L33" s="33"/>
      <c r="M33" s="33"/>
      <c r="N33" s="33"/>
      <c r="O33" s="21"/>
      <c r="P33" s="22"/>
      <c r="Q33" s="21"/>
      <c r="R33" s="21"/>
      <c r="S33" s="21"/>
      <c r="T33" s="40"/>
      <c r="U33" s="40"/>
      <c r="V33" s="40"/>
      <c r="W33" s="40"/>
      <c r="X33" s="21"/>
      <c r="Y33" s="26"/>
      <c r="Z33" s="26"/>
    </row>
    <row r="34" spans="3:26">
      <c r="C34" s="15"/>
      <c r="D34" s="15"/>
      <c r="E34" s="15"/>
      <c r="F34" s="15"/>
      <c r="G34" s="15"/>
      <c r="H34" s="32"/>
      <c r="I34" s="32"/>
      <c r="J34" s="32"/>
      <c r="K34" s="33"/>
      <c r="L34" s="33"/>
      <c r="M34" s="33"/>
      <c r="N34" s="33"/>
      <c r="O34" s="21"/>
      <c r="P34" s="22"/>
      <c r="Q34" s="21"/>
      <c r="R34" s="21"/>
      <c r="S34" s="21"/>
      <c r="T34" s="40"/>
      <c r="U34" s="40"/>
      <c r="V34" s="40"/>
      <c r="W34" s="40"/>
      <c r="X34" s="21"/>
      <c r="Y34" s="26"/>
      <c r="Z34" s="26"/>
    </row>
    <row r="35" spans="3:26">
      <c r="C35" s="15"/>
      <c r="D35" s="15"/>
      <c r="E35" s="15"/>
      <c r="F35" s="15"/>
      <c r="G35" s="15"/>
      <c r="H35" s="32"/>
      <c r="I35" s="32"/>
      <c r="J35" s="32"/>
      <c r="K35" s="33"/>
      <c r="L35" s="33"/>
      <c r="M35" s="33"/>
      <c r="N35" s="33"/>
      <c r="O35" s="21"/>
      <c r="P35" s="22"/>
      <c r="Q35" s="21"/>
      <c r="R35" s="21"/>
      <c r="S35" s="21"/>
      <c r="T35" s="40"/>
      <c r="U35" s="40"/>
      <c r="V35" s="40"/>
      <c r="W35" s="40"/>
      <c r="X35" s="21"/>
      <c r="Y35" s="26"/>
      <c r="Z35" s="26"/>
    </row>
    <row r="36" spans="3:26">
      <c r="C36" s="15"/>
      <c r="D36" s="15"/>
      <c r="E36" s="15"/>
      <c r="F36" s="15"/>
      <c r="G36" s="15"/>
      <c r="H36" s="32"/>
      <c r="I36" s="32"/>
      <c r="J36" s="32"/>
      <c r="K36" s="33"/>
      <c r="L36" s="33"/>
      <c r="M36" s="33"/>
      <c r="N36" s="33"/>
      <c r="O36" s="21"/>
      <c r="P36" s="22"/>
      <c r="Q36" s="21"/>
      <c r="R36" s="21"/>
      <c r="S36" s="21"/>
      <c r="T36" s="40"/>
      <c r="U36" s="40"/>
      <c r="V36" s="40"/>
      <c r="W36" s="40"/>
      <c r="X36" s="21"/>
      <c r="Y36" s="26"/>
      <c r="Z36" s="26"/>
    </row>
    <row r="37" spans="3:26">
      <c r="C37" s="15"/>
      <c r="D37" s="15"/>
      <c r="E37" s="15"/>
      <c r="F37" s="15"/>
      <c r="G37" s="15"/>
      <c r="H37" s="32"/>
      <c r="I37" s="32"/>
      <c r="J37" s="32"/>
      <c r="K37" s="33"/>
      <c r="L37" s="33"/>
      <c r="M37" s="33"/>
      <c r="N37" s="33"/>
      <c r="O37" s="21"/>
      <c r="P37" s="22"/>
      <c r="Q37" s="21"/>
      <c r="R37" s="21"/>
      <c r="S37" s="21"/>
      <c r="T37" s="40"/>
      <c r="U37" s="40"/>
      <c r="V37" s="40"/>
      <c r="W37" s="40"/>
      <c r="X37" s="21"/>
      <c r="Y37" s="26"/>
      <c r="Z37" s="26"/>
    </row>
    <row r="38" spans="3:26">
      <c r="C38" s="15"/>
      <c r="D38" s="15"/>
      <c r="E38" s="15"/>
      <c r="F38" s="15"/>
      <c r="G38" s="15"/>
      <c r="H38" s="32"/>
      <c r="I38" s="32"/>
      <c r="J38" s="32"/>
      <c r="K38" s="33"/>
      <c r="L38" s="33"/>
      <c r="M38" s="33"/>
      <c r="N38" s="33"/>
      <c r="O38" s="21"/>
      <c r="P38" s="22"/>
      <c r="Q38" s="21"/>
      <c r="R38" s="21"/>
      <c r="S38" s="21"/>
      <c r="T38" s="40"/>
      <c r="U38" s="40"/>
      <c r="V38" s="40"/>
      <c r="W38" s="40"/>
      <c r="X38" s="21"/>
      <c r="Y38" s="26"/>
      <c r="Z38" s="26"/>
    </row>
    <row r="39" spans="3:26">
      <c r="C39" s="15"/>
      <c r="D39" s="15"/>
      <c r="E39" s="15"/>
      <c r="F39" s="15"/>
      <c r="G39" s="15"/>
      <c r="H39" s="32"/>
      <c r="I39" s="32"/>
      <c r="J39" s="32"/>
      <c r="K39" s="33"/>
      <c r="L39" s="33"/>
      <c r="M39" s="33"/>
      <c r="N39" s="33"/>
      <c r="O39" s="21"/>
      <c r="P39" s="22"/>
      <c r="Q39" s="21"/>
      <c r="R39" s="21"/>
      <c r="S39" s="21"/>
      <c r="T39" s="40"/>
      <c r="U39" s="40"/>
      <c r="V39" s="40"/>
      <c r="W39" s="40"/>
      <c r="X39" s="21"/>
      <c r="Y39" s="26"/>
      <c r="Z39" s="26"/>
    </row>
    <row r="40" spans="3:26">
      <c r="C40" s="15"/>
      <c r="D40" s="15"/>
      <c r="E40" s="15"/>
      <c r="F40" s="15"/>
      <c r="G40" s="15"/>
      <c r="H40" s="32"/>
      <c r="I40" s="32"/>
      <c r="J40" s="32"/>
      <c r="K40" s="33"/>
      <c r="L40" s="33"/>
      <c r="M40" s="33"/>
      <c r="N40" s="33"/>
      <c r="O40" s="21"/>
      <c r="P40" s="22"/>
      <c r="Q40" s="21"/>
      <c r="R40" s="21"/>
      <c r="S40" s="21"/>
      <c r="T40" s="40"/>
      <c r="U40" s="40"/>
      <c r="V40" s="40"/>
      <c r="W40" s="40"/>
      <c r="X40" s="21"/>
      <c r="Y40" s="26"/>
      <c r="Z40" s="26"/>
    </row>
    <row r="41" spans="3:26">
      <c r="C41" s="15"/>
      <c r="D41" s="15"/>
      <c r="E41" s="15"/>
      <c r="F41" s="15"/>
      <c r="G41" s="15"/>
      <c r="H41" s="32"/>
      <c r="I41" s="32"/>
      <c r="J41" s="32"/>
      <c r="K41" s="33"/>
      <c r="L41" s="33"/>
      <c r="M41" s="33"/>
      <c r="N41" s="33"/>
      <c r="O41" s="21"/>
      <c r="P41" s="22"/>
      <c r="Q41" s="21"/>
      <c r="R41" s="21"/>
      <c r="S41" s="21"/>
      <c r="T41" s="40"/>
      <c r="U41" s="40"/>
      <c r="V41" s="40"/>
      <c r="W41" s="40"/>
      <c r="X41" s="21"/>
      <c r="Y41" s="26"/>
      <c r="Z41" s="26"/>
    </row>
    <row r="42" spans="3:26">
      <c r="C42" s="15"/>
      <c r="D42" s="15"/>
      <c r="E42" s="15"/>
      <c r="F42" s="15"/>
      <c r="G42" s="15"/>
      <c r="H42" s="32"/>
      <c r="I42" s="32"/>
      <c r="J42" s="32"/>
      <c r="K42" s="33"/>
      <c r="L42" s="33"/>
      <c r="M42" s="33"/>
      <c r="N42" s="33"/>
      <c r="O42" s="21"/>
      <c r="P42" s="22"/>
      <c r="Q42" s="21"/>
      <c r="R42" s="21"/>
      <c r="S42" s="21"/>
      <c r="T42" s="40"/>
      <c r="U42" s="40"/>
      <c r="V42" s="40"/>
      <c r="W42" s="40"/>
      <c r="X42" s="21"/>
      <c r="Y42" s="26"/>
      <c r="Z42" s="26"/>
    </row>
    <row r="43" spans="3:26">
      <c r="C43" s="15"/>
      <c r="D43" s="15"/>
      <c r="E43" s="15"/>
      <c r="F43" s="15"/>
      <c r="G43" s="15"/>
      <c r="H43" s="32"/>
      <c r="I43" s="32"/>
      <c r="J43" s="32"/>
      <c r="K43" s="33"/>
      <c r="L43" s="33"/>
      <c r="M43" s="33"/>
      <c r="N43" s="33"/>
      <c r="O43" s="21"/>
      <c r="P43" s="22"/>
      <c r="Q43" s="21"/>
      <c r="R43" s="21"/>
      <c r="S43" s="21"/>
      <c r="T43" s="40"/>
      <c r="U43" s="40"/>
      <c r="V43" s="40"/>
      <c r="W43" s="40"/>
      <c r="X43" s="21"/>
      <c r="Y43" s="26"/>
      <c r="Z43" s="26"/>
    </row>
    <row r="44" spans="3:26">
      <c r="C44" s="15"/>
      <c r="D44" s="15"/>
      <c r="E44" s="15"/>
      <c r="F44" s="15"/>
      <c r="G44" s="15"/>
      <c r="H44" s="32"/>
      <c r="I44" s="32"/>
      <c r="J44" s="32"/>
      <c r="K44" s="33"/>
      <c r="L44" s="33"/>
      <c r="M44" s="33"/>
      <c r="N44" s="33"/>
      <c r="O44" s="21"/>
      <c r="P44" s="22"/>
      <c r="Q44" s="21"/>
      <c r="R44" s="21"/>
      <c r="S44" s="21"/>
      <c r="T44" s="40"/>
      <c r="U44" s="40"/>
      <c r="V44" s="40"/>
      <c r="W44" s="40"/>
      <c r="X44" s="21"/>
      <c r="Y44" s="26"/>
      <c r="Z44" s="26"/>
    </row>
    <row r="45" spans="3:26">
      <c r="C45" s="15"/>
      <c r="D45" s="15"/>
      <c r="E45" s="15"/>
      <c r="F45" s="15"/>
      <c r="G45" s="15"/>
      <c r="H45" s="32"/>
      <c r="I45" s="32"/>
      <c r="J45" s="32"/>
      <c r="K45" s="33"/>
      <c r="L45" s="33"/>
      <c r="M45" s="33"/>
      <c r="N45" s="33"/>
      <c r="O45" s="21"/>
      <c r="P45" s="22"/>
      <c r="Q45" s="21"/>
      <c r="R45" s="21"/>
      <c r="S45" s="21"/>
      <c r="T45" s="40"/>
      <c r="U45" s="40"/>
      <c r="V45" s="40"/>
      <c r="W45" s="40"/>
      <c r="X45" s="21"/>
      <c r="Y45" s="26"/>
      <c r="Z45" s="26"/>
    </row>
    <row r="46" spans="3:26">
      <c r="C46" s="15"/>
      <c r="D46" s="15"/>
      <c r="E46" s="15"/>
      <c r="F46" s="15"/>
      <c r="G46" s="15"/>
      <c r="H46" s="32"/>
      <c r="I46" s="32"/>
      <c r="J46" s="32"/>
      <c r="K46" s="33"/>
      <c r="L46" s="33"/>
      <c r="M46" s="33"/>
      <c r="N46" s="33"/>
      <c r="O46" s="21"/>
      <c r="P46" s="22"/>
      <c r="Q46" s="21"/>
      <c r="R46" s="21"/>
      <c r="S46" s="21"/>
      <c r="T46" s="40"/>
      <c r="U46" s="40"/>
      <c r="V46" s="40"/>
      <c r="W46" s="40"/>
      <c r="X46" s="21"/>
      <c r="Y46" s="26"/>
      <c r="Z46" s="26"/>
    </row>
    <row r="47" spans="3:26">
      <c r="C47" s="15"/>
      <c r="D47" s="15"/>
      <c r="E47" s="15"/>
      <c r="F47" s="15"/>
      <c r="G47" s="15"/>
      <c r="H47" s="32"/>
      <c r="I47" s="32"/>
      <c r="J47" s="32"/>
      <c r="K47" s="33"/>
      <c r="L47" s="33"/>
      <c r="M47" s="33"/>
      <c r="N47" s="33"/>
      <c r="O47" s="21"/>
      <c r="P47" s="22"/>
      <c r="Q47" s="21"/>
      <c r="R47" s="21"/>
      <c r="S47" s="21"/>
      <c r="T47" s="40"/>
      <c r="U47" s="40"/>
      <c r="V47" s="40"/>
      <c r="W47" s="40"/>
      <c r="X47" s="21"/>
      <c r="Y47" s="26"/>
      <c r="Z47" s="26"/>
    </row>
    <row r="48" spans="3:26">
      <c r="C48" s="15"/>
      <c r="D48" s="15"/>
      <c r="E48" s="15"/>
      <c r="F48" s="15"/>
      <c r="G48" s="15"/>
      <c r="H48" s="32"/>
      <c r="I48" s="32"/>
      <c r="J48" s="32"/>
      <c r="K48" s="33"/>
      <c r="L48" s="33"/>
      <c r="M48" s="33"/>
      <c r="N48" s="33"/>
      <c r="O48" s="21"/>
      <c r="P48" s="22"/>
      <c r="Q48" s="21"/>
      <c r="R48" s="21"/>
      <c r="S48" s="21"/>
      <c r="T48" s="40"/>
      <c r="U48" s="40"/>
      <c r="V48" s="40"/>
      <c r="W48" s="40"/>
      <c r="X48" s="21"/>
      <c r="Y48" s="26"/>
      <c r="Z48" s="26"/>
    </row>
    <row r="49" spans="3:26">
      <c r="C49" s="15"/>
      <c r="D49" s="15"/>
      <c r="E49" s="15"/>
      <c r="F49" s="15"/>
      <c r="G49" s="15"/>
      <c r="H49" s="32"/>
      <c r="I49" s="32"/>
      <c r="J49" s="32"/>
      <c r="K49" s="33"/>
      <c r="L49" s="33"/>
      <c r="M49" s="33"/>
      <c r="N49" s="33"/>
      <c r="O49" s="21"/>
      <c r="P49" s="22"/>
      <c r="Q49" s="21"/>
      <c r="R49" s="21"/>
      <c r="S49" s="21"/>
      <c r="T49" s="40"/>
      <c r="U49" s="40"/>
      <c r="V49" s="40"/>
      <c r="W49" s="40"/>
      <c r="X49" s="21"/>
      <c r="Y49" s="26"/>
      <c r="Z49" s="26"/>
    </row>
    <row r="50" spans="3:26">
      <c r="C50" s="15"/>
      <c r="D50" s="15"/>
      <c r="E50" s="15"/>
      <c r="F50" s="15"/>
      <c r="G50" s="15"/>
      <c r="H50" s="32"/>
      <c r="I50" s="32"/>
      <c r="J50" s="32"/>
      <c r="K50" s="33"/>
      <c r="L50" s="33"/>
      <c r="M50" s="33"/>
      <c r="N50" s="33"/>
      <c r="O50" s="21"/>
      <c r="P50" s="22"/>
      <c r="Q50" s="21"/>
      <c r="R50" s="21"/>
      <c r="S50" s="21"/>
      <c r="T50" s="40"/>
      <c r="U50" s="40"/>
      <c r="V50" s="40"/>
      <c r="W50" s="40"/>
      <c r="X50" s="21"/>
      <c r="Y50" s="26"/>
      <c r="Z50" s="26"/>
    </row>
    <row r="51" spans="3:26">
      <c r="C51" s="15"/>
      <c r="D51" s="15"/>
      <c r="E51" s="15"/>
      <c r="F51" s="15"/>
      <c r="G51" s="15"/>
      <c r="H51" s="32"/>
      <c r="I51" s="32"/>
      <c r="J51" s="32"/>
      <c r="K51" s="33"/>
      <c r="L51" s="33"/>
      <c r="M51" s="33"/>
      <c r="N51" s="33"/>
      <c r="O51" s="21"/>
      <c r="P51" s="22"/>
      <c r="Q51" s="21"/>
      <c r="R51" s="21"/>
      <c r="S51" s="21"/>
      <c r="T51" s="40"/>
      <c r="U51" s="40"/>
      <c r="V51" s="40"/>
      <c r="W51" s="40"/>
      <c r="X51" s="21"/>
      <c r="Y51" s="26"/>
      <c r="Z51" s="26"/>
    </row>
    <row r="52" spans="3:26">
      <c r="C52" s="15"/>
      <c r="D52" s="15"/>
      <c r="E52" s="15"/>
      <c r="F52" s="15"/>
      <c r="G52" s="15"/>
      <c r="H52" s="32"/>
      <c r="I52" s="32"/>
      <c r="J52" s="32"/>
      <c r="K52" s="33"/>
      <c r="L52" s="33"/>
      <c r="M52" s="33"/>
      <c r="N52" s="33"/>
      <c r="O52" s="21"/>
      <c r="P52" s="22"/>
      <c r="Q52" s="21"/>
      <c r="R52" s="21"/>
      <c r="S52" s="21"/>
      <c r="T52" s="40"/>
      <c r="U52" s="40"/>
      <c r="V52" s="40"/>
      <c r="W52" s="40"/>
      <c r="X52" s="21"/>
      <c r="Y52" s="26"/>
      <c r="Z52" s="26"/>
    </row>
    <row r="53" spans="3:26">
      <c r="C53" s="15"/>
      <c r="D53" s="15"/>
      <c r="E53" s="15"/>
      <c r="F53" s="15"/>
      <c r="G53" s="15"/>
      <c r="H53" s="32"/>
      <c r="I53" s="32"/>
      <c r="J53" s="32"/>
      <c r="K53" s="33"/>
      <c r="L53" s="33"/>
      <c r="M53" s="33"/>
      <c r="N53" s="33"/>
      <c r="O53" s="21"/>
      <c r="P53" s="22"/>
      <c r="Q53" s="21"/>
      <c r="R53" s="21"/>
      <c r="S53" s="21"/>
      <c r="T53" s="40"/>
      <c r="U53" s="40"/>
      <c r="V53" s="40"/>
      <c r="W53" s="40"/>
      <c r="X53" s="21"/>
      <c r="Y53" s="26"/>
      <c r="Z53" s="26"/>
    </row>
    <row r="54" spans="3:26">
      <c r="C54" s="15"/>
      <c r="D54" s="15"/>
      <c r="E54" s="15"/>
      <c r="F54" s="15"/>
      <c r="G54" s="15"/>
      <c r="H54" s="32"/>
      <c r="I54" s="32"/>
      <c r="J54" s="32"/>
      <c r="K54" s="33"/>
      <c r="L54" s="33"/>
      <c r="M54" s="33"/>
      <c r="N54" s="33"/>
      <c r="O54" s="21"/>
      <c r="P54" s="22"/>
      <c r="Q54" s="21"/>
      <c r="R54" s="21"/>
      <c r="S54" s="21"/>
      <c r="T54" s="40"/>
      <c r="U54" s="40"/>
      <c r="V54" s="40"/>
      <c r="W54" s="40"/>
      <c r="X54" s="21"/>
      <c r="Y54" s="26"/>
      <c r="Z54" s="26"/>
    </row>
    <row r="55" spans="3:26">
      <c r="C55" s="15"/>
      <c r="D55" s="15"/>
      <c r="E55" s="15"/>
      <c r="F55" s="15"/>
      <c r="G55" s="15"/>
      <c r="H55" s="32"/>
      <c r="I55" s="32"/>
      <c r="J55" s="32"/>
      <c r="K55" s="33"/>
      <c r="L55" s="33"/>
      <c r="M55" s="33"/>
      <c r="N55" s="33"/>
      <c r="O55" s="21"/>
      <c r="P55" s="22"/>
      <c r="Q55" s="21"/>
      <c r="R55" s="21"/>
      <c r="S55" s="21"/>
      <c r="T55" s="40"/>
      <c r="U55" s="40"/>
      <c r="V55" s="40"/>
      <c r="W55" s="40"/>
      <c r="X55" s="21"/>
      <c r="Y55" s="26"/>
      <c r="Z55" s="26"/>
    </row>
    <row r="56" spans="3:26">
      <c r="C56" s="15"/>
      <c r="D56" s="15"/>
      <c r="E56" s="15"/>
      <c r="F56" s="15"/>
      <c r="G56" s="15"/>
      <c r="H56" s="32"/>
      <c r="I56" s="32"/>
      <c r="J56" s="32"/>
      <c r="K56" s="33"/>
      <c r="L56" s="33"/>
      <c r="M56" s="33"/>
      <c r="N56" s="33"/>
      <c r="O56" s="21"/>
      <c r="P56" s="22"/>
      <c r="Q56" s="21"/>
      <c r="R56" s="21"/>
      <c r="S56" s="21"/>
      <c r="T56" s="40"/>
      <c r="U56" s="40"/>
      <c r="V56" s="40"/>
      <c r="W56" s="40"/>
      <c r="X56" s="21"/>
      <c r="Y56" s="26"/>
      <c r="Z56" s="26"/>
    </row>
    <row r="57" spans="3:26">
      <c r="C57" s="15"/>
      <c r="D57" s="15"/>
      <c r="E57" s="15"/>
      <c r="F57" s="15"/>
      <c r="G57" s="15"/>
      <c r="H57" s="32"/>
      <c r="I57" s="32"/>
      <c r="J57" s="32"/>
      <c r="K57" s="33"/>
      <c r="L57" s="33"/>
      <c r="M57" s="33"/>
      <c r="N57" s="33"/>
      <c r="O57" s="21"/>
      <c r="P57" s="22"/>
      <c r="Q57" s="21"/>
      <c r="R57" s="21"/>
      <c r="S57" s="21"/>
      <c r="T57" s="40"/>
      <c r="U57" s="40"/>
      <c r="V57" s="40"/>
      <c r="W57" s="40"/>
      <c r="X57" s="21"/>
      <c r="Y57" s="26"/>
      <c r="Z57" s="26"/>
    </row>
    <row r="58" spans="3:26">
      <c r="C58" s="15"/>
      <c r="D58" s="15"/>
      <c r="E58" s="15"/>
      <c r="F58" s="15"/>
      <c r="G58" s="15"/>
      <c r="H58" s="32"/>
      <c r="I58" s="32"/>
      <c r="J58" s="32"/>
      <c r="K58" s="33"/>
      <c r="L58" s="33"/>
      <c r="M58" s="33"/>
      <c r="N58" s="33"/>
      <c r="O58" s="21"/>
      <c r="P58" s="22"/>
      <c r="Q58" s="21"/>
      <c r="R58" s="21"/>
      <c r="S58" s="21"/>
      <c r="T58" s="40"/>
      <c r="U58" s="40"/>
      <c r="V58" s="40"/>
      <c r="W58" s="40"/>
      <c r="X58" s="21"/>
      <c r="Y58" s="26"/>
      <c r="Z58" s="26"/>
    </row>
    <row r="59" spans="3:26">
      <c r="C59" s="15"/>
      <c r="D59" s="15"/>
      <c r="E59" s="15"/>
      <c r="F59" s="15"/>
      <c r="G59" s="15"/>
      <c r="H59" s="32"/>
      <c r="I59" s="32"/>
      <c r="J59" s="32"/>
      <c r="K59" s="33"/>
      <c r="L59" s="33"/>
      <c r="M59" s="33"/>
      <c r="N59" s="33"/>
      <c r="O59" s="21"/>
      <c r="P59" s="22"/>
      <c r="Q59" s="21"/>
      <c r="R59" s="21"/>
      <c r="S59" s="21"/>
      <c r="T59" s="40"/>
      <c r="U59" s="40"/>
      <c r="V59" s="40"/>
      <c r="W59" s="40"/>
      <c r="X59" s="21"/>
      <c r="Y59" s="26"/>
      <c r="Z59" s="26"/>
    </row>
    <row r="60" spans="3:26">
      <c r="C60" s="15"/>
      <c r="D60" s="15"/>
      <c r="E60" s="15"/>
      <c r="F60" s="15"/>
      <c r="G60" s="15"/>
      <c r="H60" s="32"/>
      <c r="I60" s="32"/>
      <c r="J60" s="32"/>
      <c r="K60" s="33"/>
      <c r="L60" s="33"/>
      <c r="M60" s="33"/>
      <c r="N60" s="33"/>
      <c r="O60" s="21"/>
      <c r="P60" s="22"/>
      <c r="Q60" s="21"/>
      <c r="R60" s="21"/>
      <c r="S60" s="21"/>
      <c r="T60" s="40"/>
      <c r="U60" s="40"/>
      <c r="V60" s="40"/>
      <c r="W60" s="40"/>
      <c r="X60" s="21"/>
      <c r="Y60" s="26"/>
      <c r="Z60" s="26"/>
    </row>
    <row r="61" spans="3:26">
      <c r="C61" s="15"/>
      <c r="D61" s="15"/>
      <c r="E61" s="15"/>
      <c r="F61" s="15"/>
      <c r="G61" s="15"/>
      <c r="H61" s="32"/>
      <c r="I61" s="32"/>
      <c r="J61" s="32"/>
      <c r="K61" s="33"/>
      <c r="L61" s="33"/>
      <c r="M61" s="33"/>
      <c r="N61" s="33"/>
      <c r="O61" s="21"/>
      <c r="P61" s="22"/>
      <c r="Q61" s="21"/>
      <c r="R61" s="21"/>
      <c r="S61" s="21"/>
      <c r="T61" s="40"/>
      <c r="U61" s="40"/>
      <c r="V61" s="40"/>
      <c r="W61" s="40"/>
      <c r="X61" s="21"/>
      <c r="Y61" s="26"/>
      <c r="Z61" s="26"/>
    </row>
    <row r="62" spans="3:26">
      <c r="C62" s="15"/>
      <c r="D62" s="15"/>
      <c r="E62" s="15"/>
      <c r="F62" s="15"/>
      <c r="G62" s="15"/>
      <c r="H62" s="32"/>
      <c r="I62" s="32"/>
      <c r="J62" s="32"/>
      <c r="K62" s="33"/>
      <c r="L62" s="33"/>
      <c r="M62" s="33"/>
      <c r="N62" s="33"/>
      <c r="O62" s="21"/>
      <c r="P62" s="22"/>
      <c r="Q62" s="21"/>
      <c r="R62" s="21"/>
      <c r="S62" s="21"/>
      <c r="T62" s="40"/>
      <c r="U62" s="40"/>
      <c r="V62" s="40"/>
      <c r="W62" s="40"/>
      <c r="X62" s="21"/>
      <c r="Y62" s="26"/>
      <c r="Z62" s="26"/>
    </row>
    <row r="63" spans="3:26">
      <c r="C63" s="15"/>
      <c r="D63" s="15"/>
      <c r="E63" s="15"/>
      <c r="F63" s="15"/>
      <c r="G63" s="15"/>
      <c r="H63" s="32"/>
      <c r="I63" s="32"/>
      <c r="J63" s="32"/>
      <c r="K63" s="33"/>
      <c r="L63" s="33"/>
      <c r="M63" s="33"/>
      <c r="N63" s="33"/>
      <c r="O63" s="21"/>
      <c r="P63" s="22"/>
      <c r="Q63" s="21"/>
      <c r="R63" s="21"/>
      <c r="S63" s="21"/>
      <c r="T63" s="40"/>
      <c r="U63" s="40"/>
      <c r="V63" s="40"/>
      <c r="W63" s="40"/>
      <c r="X63" s="21"/>
      <c r="Y63" s="26"/>
      <c r="Z63" s="26"/>
    </row>
    <row r="64" spans="3:26">
      <c r="C64" s="15"/>
      <c r="D64" s="15"/>
      <c r="E64" s="15"/>
      <c r="F64" s="15"/>
      <c r="G64" s="15"/>
      <c r="H64" s="32"/>
      <c r="I64" s="32"/>
      <c r="J64" s="32"/>
      <c r="K64" s="33"/>
      <c r="L64" s="33"/>
      <c r="M64" s="33"/>
      <c r="N64" s="33"/>
      <c r="O64" s="21"/>
      <c r="P64" s="22"/>
      <c r="Q64" s="21"/>
      <c r="R64" s="21"/>
      <c r="S64" s="21"/>
      <c r="T64" s="40"/>
      <c r="U64" s="40"/>
      <c r="V64" s="40"/>
      <c r="W64" s="40"/>
      <c r="X64" s="21"/>
      <c r="Y64" s="26"/>
      <c r="Z64" s="26"/>
    </row>
    <row r="65" spans="3:26">
      <c r="C65" s="15"/>
      <c r="D65" s="15"/>
      <c r="E65" s="15"/>
      <c r="F65" s="15"/>
      <c r="G65" s="15"/>
      <c r="H65" s="32"/>
      <c r="I65" s="32"/>
      <c r="J65" s="32"/>
      <c r="K65" s="33"/>
      <c r="L65" s="33"/>
      <c r="M65" s="33"/>
      <c r="N65" s="33"/>
      <c r="O65" s="21"/>
      <c r="P65" s="22"/>
      <c r="Q65" s="21"/>
      <c r="R65" s="21"/>
      <c r="S65" s="21"/>
      <c r="T65" s="40"/>
      <c r="U65" s="40"/>
      <c r="V65" s="40"/>
      <c r="W65" s="40"/>
      <c r="X65" s="21"/>
      <c r="Y65" s="26"/>
      <c r="Z65" s="26"/>
    </row>
    <row r="66" spans="3:26">
      <c r="C66" s="15"/>
      <c r="D66" s="15"/>
      <c r="E66" s="15"/>
      <c r="F66" s="15"/>
      <c r="G66" s="15"/>
      <c r="H66" s="32"/>
      <c r="I66" s="32"/>
      <c r="J66" s="32"/>
      <c r="K66" s="33"/>
      <c r="L66" s="33"/>
      <c r="M66" s="33"/>
      <c r="N66" s="33"/>
      <c r="O66" s="21"/>
      <c r="P66" s="22"/>
      <c r="Q66" s="21"/>
      <c r="R66" s="21"/>
      <c r="S66" s="21"/>
      <c r="T66" s="40"/>
      <c r="U66" s="40"/>
      <c r="V66" s="40"/>
      <c r="W66" s="40"/>
      <c r="X66" s="21"/>
      <c r="Y66" s="26"/>
      <c r="Z66" s="26"/>
    </row>
    <row r="67" spans="3:26">
      <c r="C67" s="15"/>
      <c r="D67" s="15"/>
      <c r="E67" s="15"/>
      <c r="F67" s="15"/>
      <c r="G67" s="15"/>
      <c r="H67" s="32"/>
      <c r="I67" s="32"/>
      <c r="J67" s="32"/>
      <c r="K67" s="33"/>
      <c r="L67" s="33"/>
      <c r="M67" s="33"/>
      <c r="N67" s="33"/>
      <c r="O67" s="21"/>
      <c r="P67" s="22"/>
      <c r="Q67" s="21"/>
      <c r="R67" s="21"/>
      <c r="S67" s="21"/>
      <c r="T67" s="40"/>
      <c r="U67" s="40"/>
      <c r="V67" s="40"/>
      <c r="W67" s="40"/>
      <c r="X67" s="21"/>
      <c r="Y67" s="26"/>
      <c r="Z67" s="26"/>
    </row>
    <row r="68" spans="3:26">
      <c r="C68" s="15"/>
      <c r="D68" s="15"/>
      <c r="E68" s="15"/>
      <c r="F68" s="15"/>
      <c r="G68" s="15"/>
      <c r="H68" s="32"/>
      <c r="I68" s="32"/>
      <c r="J68" s="32"/>
      <c r="K68" s="33"/>
      <c r="L68" s="33"/>
      <c r="M68" s="33"/>
      <c r="N68" s="33"/>
      <c r="O68" s="21"/>
      <c r="P68" s="22"/>
      <c r="Q68" s="21"/>
      <c r="R68" s="21"/>
      <c r="S68" s="21"/>
      <c r="T68" s="40"/>
      <c r="U68" s="40"/>
      <c r="V68" s="40"/>
      <c r="W68" s="40"/>
      <c r="X68" s="21"/>
      <c r="Y68" s="26"/>
      <c r="Z68" s="26"/>
    </row>
    <row r="69" spans="3:26">
      <c r="C69" s="15"/>
      <c r="D69" s="15"/>
      <c r="E69" s="15"/>
      <c r="F69" s="15"/>
      <c r="G69" s="15"/>
      <c r="H69" s="32"/>
      <c r="I69" s="32"/>
      <c r="J69" s="32"/>
      <c r="K69" s="33"/>
      <c r="L69" s="33"/>
      <c r="M69" s="33"/>
      <c r="N69" s="33"/>
      <c r="O69" s="21"/>
      <c r="P69" s="22"/>
      <c r="Q69" s="21"/>
      <c r="R69" s="21"/>
      <c r="S69" s="21"/>
      <c r="T69" s="40"/>
      <c r="U69" s="40"/>
      <c r="V69" s="40"/>
      <c r="W69" s="40"/>
      <c r="X69" s="21"/>
      <c r="Y69" s="26"/>
      <c r="Z69" s="26"/>
    </row>
    <row r="70" spans="3:26">
      <c r="C70" s="15"/>
      <c r="D70" s="15"/>
      <c r="E70" s="15"/>
      <c r="F70" s="15"/>
      <c r="G70" s="15"/>
      <c r="H70" s="32"/>
      <c r="I70" s="32"/>
      <c r="J70" s="32"/>
      <c r="K70" s="33"/>
      <c r="L70" s="33"/>
      <c r="M70" s="33"/>
      <c r="N70" s="33"/>
      <c r="O70" s="21"/>
      <c r="P70" s="22"/>
      <c r="Q70" s="21"/>
      <c r="R70" s="21"/>
      <c r="S70" s="21"/>
      <c r="T70" s="40"/>
      <c r="U70" s="40"/>
      <c r="V70" s="40"/>
      <c r="W70" s="40"/>
      <c r="X70" s="21"/>
      <c r="Y70" s="26"/>
      <c r="Z70" s="26"/>
    </row>
    <row r="71" spans="3:26">
      <c r="C71" s="15"/>
      <c r="D71" s="15"/>
      <c r="E71" s="15"/>
      <c r="F71" s="15"/>
      <c r="G71" s="15"/>
      <c r="H71" s="32"/>
      <c r="I71" s="32"/>
      <c r="J71" s="32"/>
      <c r="K71" s="33"/>
      <c r="L71" s="33"/>
      <c r="M71" s="33"/>
      <c r="N71" s="33"/>
      <c r="O71" s="21"/>
      <c r="P71" s="22"/>
      <c r="Q71" s="21"/>
      <c r="R71" s="21"/>
      <c r="S71" s="21"/>
      <c r="T71" s="40"/>
      <c r="U71" s="40"/>
      <c r="V71" s="40"/>
      <c r="W71" s="40"/>
      <c r="X71" s="21"/>
      <c r="Y71" s="26"/>
      <c r="Z71" s="26"/>
    </row>
    <row r="72" spans="3:26">
      <c r="C72" s="15"/>
      <c r="D72" s="15"/>
      <c r="E72" s="15"/>
      <c r="F72" s="15"/>
      <c r="G72" s="15"/>
      <c r="H72" s="32"/>
      <c r="I72" s="32"/>
      <c r="J72" s="32"/>
      <c r="K72" s="33"/>
      <c r="L72" s="33"/>
      <c r="M72" s="33"/>
      <c r="N72" s="33"/>
      <c r="O72" s="21"/>
      <c r="P72" s="22"/>
      <c r="Q72" s="21"/>
      <c r="R72" s="21"/>
      <c r="S72" s="21"/>
      <c r="T72" s="40"/>
      <c r="U72" s="40"/>
      <c r="V72" s="40"/>
      <c r="W72" s="40"/>
      <c r="X72" s="21"/>
      <c r="Y72" s="26"/>
      <c r="Z72" s="26"/>
    </row>
    <row r="73" spans="3:26">
      <c r="C73" s="15"/>
      <c r="D73" s="15"/>
      <c r="E73" s="15"/>
      <c r="F73" s="15"/>
      <c r="G73" s="15"/>
      <c r="H73" s="32"/>
      <c r="I73" s="32"/>
      <c r="J73" s="32"/>
      <c r="K73" s="33"/>
      <c r="L73" s="33"/>
      <c r="M73" s="33"/>
      <c r="N73" s="33"/>
      <c r="O73" s="21"/>
      <c r="P73" s="22"/>
      <c r="Q73" s="21"/>
      <c r="R73" s="21"/>
      <c r="S73" s="21"/>
      <c r="T73" s="40"/>
      <c r="U73" s="40"/>
      <c r="V73" s="40"/>
      <c r="W73" s="40"/>
      <c r="X73" s="21"/>
      <c r="Y73" s="26"/>
      <c r="Z73" s="26"/>
    </row>
    <row r="74" spans="3:26">
      <c r="C74" s="15"/>
      <c r="D74" s="15"/>
      <c r="E74" s="15"/>
      <c r="F74" s="15"/>
      <c r="G74" s="15"/>
      <c r="H74" s="32"/>
      <c r="I74" s="32"/>
      <c r="J74" s="32"/>
      <c r="K74" s="33"/>
      <c r="L74" s="33"/>
      <c r="M74" s="33"/>
      <c r="N74" s="33"/>
      <c r="O74" s="21"/>
      <c r="P74" s="22"/>
      <c r="Q74" s="21"/>
      <c r="R74" s="21"/>
      <c r="S74" s="21"/>
      <c r="T74" s="40"/>
      <c r="U74" s="40"/>
      <c r="V74" s="40"/>
      <c r="W74" s="40"/>
      <c r="X74" s="21"/>
      <c r="Y74" s="26"/>
      <c r="Z74" s="26"/>
    </row>
    <row r="75" spans="3:26">
      <c r="C75" s="15"/>
      <c r="D75" s="15"/>
      <c r="E75" s="15"/>
      <c r="F75" s="15"/>
      <c r="G75" s="15"/>
      <c r="H75" s="32"/>
      <c r="I75" s="32"/>
      <c r="J75" s="32"/>
      <c r="K75" s="33"/>
      <c r="L75" s="33"/>
      <c r="M75" s="33"/>
      <c r="N75" s="33"/>
      <c r="O75" s="21"/>
      <c r="P75" s="22"/>
      <c r="Q75" s="21"/>
      <c r="R75" s="21"/>
      <c r="S75" s="21"/>
      <c r="T75" s="40"/>
      <c r="U75" s="40"/>
      <c r="V75" s="40"/>
      <c r="W75" s="40"/>
      <c r="X75" s="21"/>
      <c r="Y75" s="26"/>
      <c r="Z75" s="26"/>
    </row>
    <row r="76" spans="3:26">
      <c r="C76" s="15"/>
      <c r="D76" s="15"/>
      <c r="E76" s="15"/>
      <c r="F76" s="15"/>
      <c r="G76" s="15"/>
      <c r="H76" s="32"/>
      <c r="I76" s="32"/>
      <c r="J76" s="32"/>
      <c r="K76" s="33"/>
      <c r="L76" s="33"/>
      <c r="M76" s="33"/>
      <c r="N76" s="33"/>
      <c r="O76" s="21"/>
      <c r="P76" s="22"/>
      <c r="Q76" s="21"/>
      <c r="R76" s="21"/>
      <c r="S76" s="21"/>
      <c r="T76" s="40"/>
      <c r="U76" s="40"/>
      <c r="V76" s="40"/>
      <c r="W76" s="40"/>
      <c r="X76" s="21"/>
      <c r="Y76" s="26"/>
      <c r="Z76" s="26"/>
    </row>
    <row r="77" spans="3:26">
      <c r="C77" s="15"/>
      <c r="D77" s="15"/>
      <c r="E77" s="15"/>
      <c r="F77" s="15"/>
      <c r="G77" s="15"/>
      <c r="H77" s="32"/>
      <c r="I77" s="32"/>
      <c r="J77" s="32"/>
      <c r="K77" s="33"/>
      <c r="L77" s="33"/>
      <c r="M77" s="33"/>
      <c r="N77" s="33"/>
      <c r="O77" s="21"/>
      <c r="P77" s="22"/>
      <c r="Q77" s="21"/>
      <c r="R77" s="21"/>
      <c r="S77" s="21"/>
      <c r="T77" s="40"/>
      <c r="U77" s="40"/>
      <c r="V77" s="40"/>
      <c r="W77" s="40"/>
      <c r="X77" s="21"/>
      <c r="Y77" s="26"/>
      <c r="Z77" s="26"/>
    </row>
    <row r="78" spans="3:26">
      <c r="C78" s="15"/>
      <c r="D78" s="15"/>
      <c r="E78" s="15"/>
      <c r="F78" s="15"/>
      <c r="G78" s="15"/>
      <c r="H78" s="32"/>
      <c r="I78" s="32"/>
      <c r="J78" s="32"/>
      <c r="K78" s="33"/>
      <c r="L78" s="33"/>
      <c r="M78" s="33"/>
      <c r="N78" s="33"/>
      <c r="O78" s="21"/>
      <c r="P78" s="22"/>
      <c r="Q78" s="21"/>
      <c r="R78" s="21"/>
      <c r="S78" s="21"/>
      <c r="T78" s="40"/>
      <c r="U78" s="40"/>
      <c r="V78" s="40"/>
      <c r="W78" s="40"/>
      <c r="X78" s="21"/>
      <c r="Y78" s="26"/>
      <c r="Z78" s="26"/>
    </row>
    <row r="79" spans="3:26">
      <c r="C79" s="15"/>
      <c r="D79" s="15"/>
      <c r="E79" s="15"/>
      <c r="F79" s="15"/>
      <c r="G79" s="15"/>
      <c r="H79" s="32"/>
      <c r="I79" s="32"/>
      <c r="J79" s="32"/>
      <c r="K79" s="33"/>
      <c r="L79" s="33"/>
      <c r="M79" s="33"/>
      <c r="N79" s="33"/>
      <c r="O79" s="21"/>
      <c r="P79" s="22"/>
      <c r="Q79" s="21"/>
      <c r="R79" s="21"/>
      <c r="S79" s="21"/>
      <c r="T79" s="40"/>
      <c r="U79" s="40"/>
      <c r="V79" s="40"/>
      <c r="W79" s="40"/>
      <c r="X79" s="21"/>
      <c r="Y79" s="26"/>
      <c r="Z79" s="26"/>
    </row>
    <row r="80" spans="3:26">
      <c r="C80" s="15"/>
      <c r="D80" s="15"/>
      <c r="E80" s="15"/>
      <c r="F80" s="15"/>
      <c r="G80" s="15"/>
      <c r="H80" s="32"/>
      <c r="I80" s="32"/>
      <c r="J80" s="32"/>
      <c r="K80" s="33"/>
      <c r="L80" s="33"/>
      <c r="M80" s="33"/>
      <c r="N80" s="33"/>
      <c r="O80" s="21"/>
      <c r="P80" s="22"/>
      <c r="Q80" s="21"/>
      <c r="R80" s="21"/>
      <c r="S80" s="21"/>
      <c r="T80" s="40"/>
      <c r="U80" s="40"/>
      <c r="V80" s="40"/>
      <c r="W80" s="40"/>
      <c r="X80" s="21"/>
      <c r="Y80" s="26"/>
      <c r="Z80" s="26"/>
    </row>
    <row r="81" spans="3:26">
      <c r="C81" s="15"/>
      <c r="D81" s="15"/>
      <c r="E81" s="15"/>
      <c r="F81" s="15"/>
      <c r="G81" s="15"/>
      <c r="H81" s="32"/>
      <c r="I81" s="32"/>
      <c r="J81" s="32"/>
      <c r="K81" s="33"/>
      <c r="L81" s="33"/>
      <c r="M81" s="33"/>
      <c r="N81" s="33"/>
      <c r="O81" s="21"/>
      <c r="P81" s="22"/>
      <c r="Q81" s="21"/>
      <c r="R81" s="21"/>
      <c r="S81" s="21"/>
      <c r="T81" s="40"/>
      <c r="U81" s="40"/>
      <c r="V81" s="40"/>
      <c r="W81" s="40"/>
      <c r="X81" s="21"/>
      <c r="Y81" s="26"/>
      <c r="Z81" s="26"/>
    </row>
    <row r="82" spans="3:26">
      <c r="C82" s="15"/>
      <c r="D82" s="15"/>
      <c r="E82" s="15"/>
      <c r="F82" s="15"/>
      <c r="G82" s="15"/>
      <c r="H82" s="32"/>
      <c r="I82" s="32"/>
      <c r="J82" s="32"/>
      <c r="K82" s="33"/>
      <c r="L82" s="33"/>
      <c r="M82" s="33"/>
      <c r="N82" s="33"/>
      <c r="O82" s="21"/>
      <c r="P82" s="22"/>
      <c r="Q82" s="21"/>
      <c r="R82" s="21"/>
      <c r="S82" s="21"/>
      <c r="T82" s="40"/>
      <c r="U82" s="40"/>
      <c r="V82" s="40"/>
      <c r="W82" s="40"/>
      <c r="X82" s="21"/>
      <c r="Y82" s="26"/>
      <c r="Z82" s="26"/>
    </row>
    <row r="83" spans="3:26">
      <c r="C83" s="15"/>
      <c r="D83" s="15"/>
      <c r="E83" s="15"/>
      <c r="F83" s="15"/>
      <c r="G83" s="15"/>
      <c r="H83" s="32"/>
      <c r="I83" s="32"/>
      <c r="J83" s="32"/>
      <c r="K83" s="33"/>
      <c r="L83" s="33"/>
      <c r="M83" s="33"/>
      <c r="N83" s="33"/>
      <c r="O83" s="21"/>
      <c r="P83" s="22"/>
      <c r="Q83" s="21"/>
      <c r="R83" s="21"/>
      <c r="S83" s="21"/>
      <c r="T83" s="40"/>
      <c r="U83" s="40"/>
      <c r="V83" s="40"/>
      <c r="W83" s="40"/>
      <c r="X83" s="21"/>
      <c r="Y83" s="26"/>
      <c r="Z83" s="26"/>
    </row>
    <row r="84" spans="3:26">
      <c r="C84" s="15"/>
      <c r="D84" s="15"/>
      <c r="E84" s="15"/>
      <c r="F84" s="15"/>
      <c r="G84" s="15"/>
      <c r="H84" s="32"/>
      <c r="I84" s="32"/>
      <c r="J84" s="32"/>
      <c r="K84" s="33"/>
      <c r="L84" s="33"/>
      <c r="M84" s="33"/>
      <c r="N84" s="33"/>
      <c r="O84" s="21"/>
      <c r="P84" s="22"/>
      <c r="Q84" s="21"/>
      <c r="R84" s="21"/>
      <c r="S84" s="21"/>
      <c r="T84" s="40"/>
      <c r="U84" s="40"/>
      <c r="V84" s="40"/>
      <c r="W84" s="40"/>
      <c r="X84" s="21"/>
      <c r="Y84" s="26"/>
      <c r="Z84" s="26"/>
    </row>
    <row r="85" spans="3:26">
      <c r="C85" s="15"/>
      <c r="D85" s="15"/>
      <c r="E85" s="15"/>
      <c r="F85" s="15"/>
      <c r="G85" s="15"/>
      <c r="H85" s="32"/>
      <c r="I85" s="32"/>
      <c r="J85" s="32"/>
      <c r="K85" s="33"/>
      <c r="L85" s="33"/>
      <c r="M85" s="33"/>
      <c r="N85" s="33"/>
      <c r="O85" s="21"/>
      <c r="P85" s="22"/>
      <c r="Q85" s="21"/>
      <c r="R85" s="21"/>
      <c r="S85" s="21"/>
      <c r="T85" s="40"/>
      <c r="U85" s="40"/>
      <c r="V85" s="40"/>
      <c r="W85" s="40"/>
      <c r="X85" s="21"/>
      <c r="Y85" s="26"/>
      <c r="Z85" s="26"/>
    </row>
    <row r="86" spans="3:26">
      <c r="C86" s="15"/>
      <c r="D86" s="15"/>
      <c r="E86" s="15"/>
      <c r="F86" s="15"/>
      <c r="G86" s="15"/>
      <c r="H86" s="32"/>
      <c r="I86" s="32"/>
      <c r="J86" s="32"/>
      <c r="K86" s="33"/>
      <c r="L86" s="33"/>
      <c r="M86" s="33"/>
      <c r="N86" s="33"/>
      <c r="O86" s="21"/>
      <c r="P86" s="22"/>
      <c r="Q86" s="21"/>
      <c r="R86" s="21"/>
      <c r="S86" s="21"/>
      <c r="T86" s="40"/>
      <c r="U86" s="40"/>
      <c r="V86" s="40"/>
      <c r="W86" s="40"/>
      <c r="X86" s="21"/>
      <c r="Y86" s="26"/>
      <c r="Z86" s="26"/>
    </row>
    <row r="87" spans="3:26">
      <c r="C87" s="15"/>
      <c r="D87" s="15"/>
      <c r="E87" s="15"/>
      <c r="F87" s="15"/>
      <c r="G87" s="15"/>
      <c r="H87" s="32"/>
      <c r="I87" s="32"/>
      <c r="J87" s="32"/>
      <c r="K87" s="33"/>
      <c r="L87" s="33"/>
      <c r="M87" s="33"/>
      <c r="N87" s="33"/>
      <c r="O87" s="21"/>
      <c r="P87" s="22"/>
      <c r="Q87" s="21"/>
      <c r="R87" s="21"/>
      <c r="S87" s="21"/>
      <c r="T87" s="40"/>
      <c r="U87" s="40"/>
      <c r="V87" s="40"/>
      <c r="W87" s="40"/>
      <c r="X87" s="21"/>
      <c r="Y87" s="26"/>
      <c r="Z87" s="26"/>
    </row>
    <row r="88" spans="3:26">
      <c r="C88" s="15"/>
      <c r="D88" s="15"/>
      <c r="E88" s="15"/>
      <c r="F88" s="15"/>
      <c r="G88" s="15"/>
      <c r="H88" s="32"/>
      <c r="I88" s="32"/>
      <c r="J88" s="32"/>
      <c r="K88" s="33"/>
      <c r="L88" s="33"/>
      <c r="M88" s="33"/>
      <c r="N88" s="33"/>
      <c r="O88" s="21"/>
      <c r="P88" s="22"/>
      <c r="Q88" s="21"/>
      <c r="R88" s="21"/>
      <c r="S88" s="21"/>
      <c r="T88" s="40"/>
      <c r="U88" s="40"/>
      <c r="V88" s="40"/>
      <c r="W88" s="40"/>
      <c r="X88" s="21"/>
      <c r="Y88" s="26"/>
      <c r="Z88" s="26"/>
    </row>
    <row r="89" spans="3:26">
      <c r="C89" s="15"/>
      <c r="D89" s="15"/>
      <c r="E89" s="15"/>
      <c r="F89" s="15"/>
      <c r="G89" s="15"/>
      <c r="H89" s="32"/>
      <c r="I89" s="32"/>
      <c r="J89" s="32"/>
      <c r="K89" s="33"/>
      <c r="L89" s="33"/>
      <c r="M89" s="33"/>
      <c r="N89" s="33"/>
      <c r="O89" s="21"/>
      <c r="P89" s="22"/>
      <c r="Q89" s="21"/>
      <c r="R89" s="21"/>
      <c r="S89" s="21"/>
      <c r="T89" s="40"/>
      <c r="U89" s="40"/>
      <c r="V89" s="40"/>
      <c r="W89" s="40"/>
      <c r="X89" s="21"/>
      <c r="Y89" s="26"/>
      <c r="Z89" s="26"/>
    </row>
    <row r="90" spans="3:26">
      <c r="C90" s="15"/>
      <c r="D90" s="15"/>
      <c r="E90" s="15"/>
      <c r="F90" s="15"/>
      <c r="G90" s="15"/>
      <c r="H90" s="32"/>
      <c r="I90" s="32"/>
      <c r="J90" s="32"/>
      <c r="K90" s="33"/>
      <c r="L90" s="33"/>
      <c r="M90" s="33"/>
      <c r="N90" s="33"/>
      <c r="O90" s="21"/>
      <c r="P90" s="22"/>
      <c r="Q90" s="21"/>
      <c r="R90" s="21"/>
      <c r="S90" s="21"/>
      <c r="T90" s="40"/>
      <c r="U90" s="40"/>
      <c r="V90" s="40"/>
      <c r="W90" s="40"/>
      <c r="X90" s="21"/>
      <c r="Y90" s="26"/>
      <c r="Z90" s="26"/>
    </row>
    <row r="91" spans="3:26">
      <c r="C91" s="15"/>
      <c r="D91" s="15"/>
      <c r="E91" s="15"/>
      <c r="F91" s="15"/>
      <c r="G91" s="15"/>
      <c r="H91" s="32"/>
      <c r="I91" s="32"/>
      <c r="J91" s="32"/>
      <c r="K91" s="33"/>
      <c r="L91" s="33"/>
      <c r="M91" s="33"/>
      <c r="N91" s="33"/>
      <c r="O91" s="21"/>
      <c r="P91" s="22"/>
      <c r="Q91" s="21"/>
      <c r="R91" s="21"/>
      <c r="S91" s="21"/>
      <c r="T91" s="40"/>
      <c r="U91" s="40"/>
      <c r="V91" s="40"/>
      <c r="W91" s="40"/>
      <c r="X91" s="21"/>
      <c r="Y91" s="26"/>
      <c r="Z91" s="26"/>
    </row>
    <row r="92" spans="3:26">
      <c r="C92" s="15"/>
      <c r="D92" s="15"/>
      <c r="E92" s="15"/>
      <c r="F92" s="15"/>
      <c r="G92" s="15"/>
      <c r="H92" s="32"/>
      <c r="I92" s="32"/>
      <c r="J92" s="32"/>
      <c r="K92" s="33"/>
      <c r="L92" s="33"/>
      <c r="M92" s="33"/>
      <c r="N92" s="33"/>
      <c r="O92" s="21"/>
      <c r="P92" s="22"/>
      <c r="Q92" s="21"/>
      <c r="R92" s="21"/>
      <c r="S92" s="21"/>
      <c r="T92" s="40"/>
      <c r="U92" s="40"/>
      <c r="V92" s="40"/>
      <c r="W92" s="40"/>
      <c r="X92" s="21"/>
      <c r="Y92" s="26"/>
      <c r="Z92" s="26"/>
    </row>
    <row r="93" spans="3:26">
      <c r="C93" s="15"/>
      <c r="D93" s="15"/>
      <c r="E93" s="15"/>
      <c r="F93" s="15"/>
      <c r="G93" s="15"/>
      <c r="H93" s="32"/>
      <c r="I93" s="32"/>
      <c r="J93" s="32"/>
      <c r="K93" s="33"/>
      <c r="L93" s="33"/>
      <c r="M93" s="33"/>
      <c r="N93" s="33"/>
      <c r="O93" s="21"/>
      <c r="P93" s="22"/>
      <c r="Q93" s="21"/>
      <c r="R93" s="21"/>
      <c r="S93" s="21"/>
      <c r="T93" s="40"/>
      <c r="U93" s="40"/>
      <c r="V93" s="40"/>
      <c r="W93" s="40"/>
      <c r="X93" s="21"/>
      <c r="Y93" s="26"/>
      <c r="Z93" s="26"/>
    </row>
    <row r="94" spans="3:26">
      <c r="C94" s="15"/>
      <c r="D94" s="15"/>
      <c r="E94" s="15"/>
      <c r="F94" s="15"/>
      <c r="G94" s="15"/>
      <c r="H94" s="32"/>
      <c r="I94" s="32"/>
      <c r="J94" s="32"/>
      <c r="K94" s="33"/>
      <c r="L94" s="33"/>
      <c r="M94" s="33"/>
      <c r="N94" s="33"/>
      <c r="O94" s="21"/>
      <c r="P94" s="22"/>
      <c r="Q94" s="21"/>
      <c r="R94" s="21"/>
      <c r="S94" s="21"/>
      <c r="T94" s="40"/>
      <c r="U94" s="40"/>
      <c r="V94" s="40"/>
      <c r="W94" s="40"/>
      <c r="X94" s="21"/>
      <c r="Y94" s="26"/>
      <c r="Z94" s="26"/>
    </row>
    <row r="95" spans="3:26">
      <c r="C95" s="15"/>
      <c r="D95" s="15"/>
      <c r="E95" s="15"/>
      <c r="F95" s="15"/>
      <c r="G95" s="15"/>
      <c r="H95" s="32"/>
      <c r="I95" s="32"/>
      <c r="J95" s="32"/>
      <c r="K95" s="33"/>
      <c r="L95" s="33"/>
      <c r="M95" s="33"/>
      <c r="N95" s="33"/>
      <c r="O95" s="21"/>
      <c r="P95" s="22"/>
      <c r="Q95" s="21"/>
      <c r="R95" s="21"/>
      <c r="S95" s="21"/>
      <c r="T95" s="40"/>
      <c r="U95" s="40"/>
      <c r="V95" s="40"/>
      <c r="W95" s="40"/>
      <c r="X95" s="21"/>
      <c r="Y95" s="26"/>
      <c r="Z95" s="26"/>
    </row>
    <row r="96" spans="3:26">
      <c r="C96" s="15"/>
      <c r="D96" s="15"/>
      <c r="E96" s="15"/>
      <c r="F96" s="15"/>
      <c r="G96" s="15"/>
      <c r="H96" s="32"/>
      <c r="I96" s="32"/>
      <c r="J96" s="32"/>
      <c r="K96" s="33"/>
      <c r="L96" s="33"/>
      <c r="M96" s="33"/>
      <c r="N96" s="33"/>
      <c r="O96" s="21"/>
      <c r="P96" s="22"/>
      <c r="Q96" s="21"/>
      <c r="R96" s="21"/>
      <c r="S96" s="21"/>
      <c r="T96" s="40"/>
      <c r="U96" s="40"/>
      <c r="V96" s="40"/>
      <c r="W96" s="40"/>
      <c r="X96" s="21"/>
      <c r="Y96" s="26"/>
      <c r="Z96" s="26"/>
    </row>
    <row r="97" spans="3:26">
      <c r="C97" s="15"/>
      <c r="D97" s="15"/>
      <c r="E97" s="15"/>
      <c r="F97" s="15"/>
      <c r="G97" s="15"/>
      <c r="H97" s="32"/>
      <c r="I97" s="32"/>
      <c r="J97" s="32"/>
      <c r="K97" s="33"/>
      <c r="L97" s="33"/>
      <c r="M97" s="33"/>
      <c r="N97" s="33"/>
      <c r="O97" s="21"/>
      <c r="P97" s="22"/>
      <c r="Q97" s="21"/>
      <c r="R97" s="21"/>
      <c r="S97" s="21"/>
      <c r="T97" s="40"/>
      <c r="U97" s="40"/>
      <c r="V97" s="40"/>
      <c r="W97" s="40"/>
      <c r="X97" s="21"/>
      <c r="Y97" s="26"/>
      <c r="Z97" s="26"/>
    </row>
    <row r="98" spans="3:26">
      <c r="C98" s="15"/>
      <c r="D98" s="15"/>
      <c r="E98" s="15"/>
      <c r="F98" s="15"/>
      <c r="G98" s="15"/>
      <c r="H98" s="32"/>
      <c r="I98" s="32"/>
      <c r="J98" s="32"/>
      <c r="K98" s="33"/>
      <c r="L98" s="33"/>
      <c r="M98" s="33"/>
      <c r="N98" s="33"/>
      <c r="O98" s="21"/>
      <c r="P98" s="22"/>
      <c r="Q98" s="21"/>
      <c r="R98" s="21"/>
      <c r="S98" s="21"/>
      <c r="T98" s="40"/>
      <c r="U98" s="40"/>
      <c r="V98" s="40"/>
      <c r="W98" s="40"/>
      <c r="X98" s="21"/>
      <c r="Y98" s="26"/>
      <c r="Z98" s="26"/>
    </row>
    <row r="99" spans="3:26">
      <c r="C99" s="15"/>
      <c r="D99" s="15"/>
      <c r="E99" s="15"/>
      <c r="F99" s="15"/>
      <c r="G99" s="15"/>
      <c r="H99" s="32"/>
      <c r="I99" s="32"/>
      <c r="J99" s="32"/>
      <c r="K99" s="33"/>
      <c r="L99" s="33"/>
      <c r="M99" s="33"/>
      <c r="N99" s="33"/>
      <c r="O99" s="21"/>
      <c r="P99" s="22"/>
      <c r="Q99" s="21"/>
      <c r="R99" s="21"/>
      <c r="S99" s="21"/>
      <c r="T99" s="40"/>
      <c r="U99" s="40"/>
      <c r="V99" s="40"/>
      <c r="W99" s="40"/>
      <c r="X99" s="21"/>
      <c r="Y99" s="26"/>
      <c r="Z99" s="26"/>
    </row>
    <row r="100" spans="3:26">
      <c r="C100" s="15"/>
      <c r="D100" s="15"/>
      <c r="E100" s="15"/>
      <c r="F100" s="15"/>
      <c r="G100" s="15"/>
      <c r="H100" s="32"/>
      <c r="I100" s="32"/>
      <c r="J100" s="32"/>
      <c r="K100" s="33"/>
      <c r="L100" s="33"/>
      <c r="M100" s="33"/>
      <c r="N100" s="33"/>
      <c r="O100" s="21"/>
      <c r="P100" s="22"/>
      <c r="Q100" s="21"/>
      <c r="R100" s="21"/>
      <c r="S100" s="21"/>
      <c r="T100" s="40"/>
      <c r="U100" s="40"/>
      <c r="V100" s="40"/>
      <c r="W100" s="40"/>
      <c r="X100" s="21"/>
      <c r="Y100" s="26"/>
      <c r="Z100" s="26"/>
    </row>
    <row r="101" spans="3:26">
      <c r="C101" s="15"/>
      <c r="D101" s="15"/>
      <c r="E101" s="15"/>
      <c r="F101" s="15"/>
      <c r="G101" s="15"/>
      <c r="H101" s="32"/>
      <c r="I101" s="32"/>
      <c r="J101" s="32"/>
      <c r="K101" s="33"/>
      <c r="L101" s="33"/>
      <c r="M101" s="33"/>
      <c r="N101" s="33"/>
      <c r="O101" s="21"/>
      <c r="P101" s="22"/>
      <c r="Q101" s="21"/>
      <c r="R101" s="21"/>
      <c r="S101" s="21"/>
      <c r="T101" s="40"/>
      <c r="U101" s="40"/>
      <c r="V101" s="40"/>
      <c r="W101" s="40"/>
      <c r="X101" s="21"/>
      <c r="Y101" s="26"/>
      <c r="Z101" s="26"/>
    </row>
    <row r="102" spans="3:26">
      <c r="C102" s="15"/>
      <c r="D102" s="15"/>
      <c r="E102" s="15"/>
      <c r="F102" s="15"/>
      <c r="G102" s="15"/>
      <c r="H102" s="32"/>
      <c r="I102" s="32"/>
      <c r="J102" s="32"/>
      <c r="K102" s="33"/>
      <c r="L102" s="33"/>
      <c r="M102" s="33"/>
      <c r="N102" s="33"/>
      <c r="O102" s="21"/>
      <c r="P102" s="22"/>
      <c r="Q102" s="21"/>
      <c r="R102" s="21"/>
      <c r="S102" s="21"/>
      <c r="T102" s="40"/>
      <c r="U102" s="40"/>
      <c r="V102" s="40"/>
      <c r="W102" s="40"/>
      <c r="X102" s="21"/>
      <c r="Y102" s="26"/>
      <c r="Z102" s="26"/>
    </row>
    <row r="103" spans="3:26">
      <c r="C103" s="15"/>
      <c r="D103" s="15"/>
      <c r="E103" s="15"/>
      <c r="F103" s="15"/>
      <c r="G103" s="15"/>
      <c r="H103" s="32"/>
      <c r="I103" s="32"/>
      <c r="J103" s="32"/>
      <c r="K103" s="33"/>
      <c r="L103" s="33"/>
      <c r="M103" s="33"/>
      <c r="N103" s="33"/>
      <c r="O103" s="21"/>
      <c r="P103" s="22"/>
      <c r="Q103" s="21"/>
      <c r="R103" s="21"/>
      <c r="S103" s="21"/>
      <c r="T103" s="40"/>
      <c r="U103" s="40"/>
      <c r="V103" s="40"/>
      <c r="W103" s="40"/>
      <c r="X103" s="21"/>
      <c r="Y103" s="26"/>
      <c r="Z103" s="26"/>
    </row>
    <row r="104" spans="3:26">
      <c r="C104" s="15"/>
      <c r="D104" s="15"/>
      <c r="E104" s="15"/>
      <c r="F104" s="15"/>
      <c r="G104" s="15"/>
      <c r="H104" s="32"/>
      <c r="I104" s="32"/>
      <c r="J104" s="32"/>
      <c r="K104" s="33"/>
      <c r="L104" s="33"/>
      <c r="M104" s="33"/>
      <c r="N104" s="33"/>
      <c r="O104" s="21"/>
      <c r="P104" s="22"/>
      <c r="Q104" s="21"/>
      <c r="R104" s="21"/>
      <c r="S104" s="21"/>
      <c r="T104" s="40"/>
      <c r="U104" s="40"/>
      <c r="V104" s="40"/>
      <c r="W104" s="40"/>
      <c r="X104" s="21"/>
      <c r="Y104" s="26"/>
      <c r="Z104" s="26"/>
    </row>
    <row r="105" spans="3:26">
      <c r="C105" s="15"/>
      <c r="D105" s="15"/>
      <c r="E105" s="15"/>
      <c r="F105" s="15"/>
      <c r="G105" s="15"/>
      <c r="H105" s="32"/>
      <c r="I105" s="32"/>
      <c r="J105" s="32"/>
      <c r="K105" s="33"/>
      <c r="L105" s="33"/>
      <c r="M105" s="33"/>
      <c r="N105" s="33"/>
      <c r="O105" s="21"/>
      <c r="P105" s="22"/>
      <c r="Q105" s="21"/>
      <c r="R105" s="21"/>
      <c r="S105" s="21"/>
      <c r="T105" s="40"/>
      <c r="U105" s="40"/>
      <c r="V105" s="40"/>
      <c r="W105" s="40"/>
      <c r="X105" s="21"/>
      <c r="Y105" s="26"/>
      <c r="Z105" s="26"/>
    </row>
    <row r="106" spans="3:26">
      <c r="C106" s="15"/>
      <c r="D106" s="15"/>
      <c r="E106" s="15"/>
      <c r="F106" s="15"/>
      <c r="G106" s="15"/>
      <c r="H106" s="32"/>
      <c r="I106" s="32"/>
      <c r="J106" s="32"/>
      <c r="K106" s="33"/>
      <c r="L106" s="33"/>
      <c r="M106" s="33"/>
      <c r="N106" s="33"/>
      <c r="O106" s="21"/>
      <c r="P106" s="22"/>
      <c r="Q106" s="21"/>
      <c r="R106" s="21"/>
      <c r="S106" s="21"/>
      <c r="T106" s="40"/>
      <c r="U106" s="40"/>
      <c r="V106" s="40"/>
      <c r="W106" s="40"/>
      <c r="X106" s="21"/>
      <c r="Y106" s="26"/>
      <c r="Z106" s="26"/>
    </row>
    <row r="107" spans="3:26">
      <c r="C107" s="15"/>
      <c r="D107" s="15"/>
      <c r="E107" s="15"/>
      <c r="F107" s="15"/>
      <c r="G107" s="15"/>
      <c r="H107" s="32"/>
      <c r="I107" s="32"/>
      <c r="J107" s="32"/>
      <c r="K107" s="33"/>
      <c r="L107" s="33"/>
      <c r="M107" s="33"/>
      <c r="N107" s="33"/>
      <c r="O107" s="21"/>
      <c r="P107" s="22"/>
      <c r="Q107" s="21"/>
      <c r="R107" s="21"/>
      <c r="S107" s="21"/>
      <c r="T107" s="40"/>
      <c r="U107" s="40"/>
      <c r="V107" s="40"/>
      <c r="W107" s="40"/>
      <c r="X107" s="21"/>
      <c r="Y107" s="26"/>
      <c r="Z107" s="26"/>
    </row>
    <row r="108" spans="3:26">
      <c r="C108" s="15"/>
      <c r="D108" s="15"/>
      <c r="E108" s="15"/>
      <c r="F108" s="15"/>
      <c r="G108" s="15"/>
      <c r="H108" s="32"/>
      <c r="I108" s="32"/>
      <c r="J108" s="32"/>
      <c r="K108" s="33"/>
      <c r="L108" s="33"/>
      <c r="M108" s="33"/>
      <c r="N108" s="33"/>
      <c r="O108" s="21"/>
      <c r="P108" s="22"/>
      <c r="Q108" s="21"/>
      <c r="R108" s="21"/>
      <c r="S108" s="21"/>
      <c r="T108" s="40"/>
      <c r="U108" s="40"/>
      <c r="V108" s="40"/>
      <c r="W108" s="40"/>
      <c r="X108" s="21"/>
      <c r="Y108" s="26"/>
      <c r="Z108" s="26"/>
    </row>
    <row r="109" spans="3:26">
      <c r="C109" s="15"/>
      <c r="D109" s="15"/>
      <c r="E109" s="15"/>
      <c r="F109" s="15"/>
      <c r="G109" s="15"/>
      <c r="H109" s="32"/>
      <c r="I109" s="32"/>
      <c r="J109" s="32"/>
      <c r="K109" s="33"/>
      <c r="L109" s="33"/>
      <c r="M109" s="33"/>
      <c r="N109" s="33"/>
      <c r="O109" s="21"/>
      <c r="P109" s="22"/>
      <c r="Q109" s="21"/>
      <c r="R109" s="21"/>
      <c r="S109" s="21"/>
      <c r="T109" s="40"/>
      <c r="U109" s="40"/>
      <c r="V109" s="40"/>
      <c r="W109" s="40"/>
      <c r="X109" s="21"/>
      <c r="Y109" s="26"/>
      <c r="Z109" s="26"/>
    </row>
    <row r="110" spans="3:26">
      <c r="C110" s="15"/>
      <c r="D110" s="15"/>
      <c r="E110" s="15"/>
      <c r="F110" s="15"/>
      <c r="G110" s="15"/>
      <c r="H110" s="32"/>
      <c r="I110" s="32"/>
      <c r="J110" s="32"/>
      <c r="K110" s="33"/>
      <c r="L110" s="33"/>
      <c r="M110" s="33"/>
      <c r="N110" s="33"/>
      <c r="O110" s="21"/>
      <c r="P110" s="22"/>
      <c r="Q110" s="21"/>
      <c r="R110" s="21"/>
      <c r="S110" s="21"/>
      <c r="T110" s="40"/>
      <c r="U110" s="40"/>
      <c r="V110" s="40"/>
      <c r="W110" s="40"/>
      <c r="X110" s="21"/>
      <c r="Y110" s="26"/>
      <c r="Z110" s="26"/>
    </row>
    <row r="111" spans="3:26">
      <c r="C111" s="15"/>
      <c r="D111" s="15"/>
      <c r="E111" s="15"/>
      <c r="F111" s="15"/>
      <c r="G111" s="15"/>
      <c r="H111" s="32"/>
      <c r="I111" s="32"/>
      <c r="J111" s="32"/>
      <c r="K111" s="33"/>
      <c r="L111" s="33"/>
      <c r="M111" s="33"/>
      <c r="N111" s="33"/>
      <c r="O111" s="21"/>
      <c r="P111" s="22"/>
      <c r="Q111" s="21"/>
      <c r="R111" s="21"/>
      <c r="S111" s="21"/>
      <c r="T111" s="40"/>
      <c r="U111" s="40"/>
      <c r="V111" s="40"/>
      <c r="W111" s="40"/>
      <c r="X111" s="21"/>
      <c r="Y111" s="26"/>
      <c r="Z111" s="26"/>
    </row>
    <row r="112" spans="3:26">
      <c r="C112" s="15"/>
      <c r="D112" s="15"/>
      <c r="E112" s="15"/>
      <c r="F112" s="15"/>
      <c r="G112" s="15"/>
      <c r="H112" s="32"/>
      <c r="I112" s="32"/>
      <c r="J112" s="32"/>
      <c r="K112" s="33"/>
      <c r="L112" s="33"/>
      <c r="M112" s="33"/>
      <c r="N112" s="33"/>
      <c r="O112" s="21"/>
      <c r="P112" s="22"/>
      <c r="Q112" s="21"/>
      <c r="R112" s="21"/>
      <c r="S112" s="21"/>
      <c r="T112" s="40"/>
      <c r="U112" s="40"/>
      <c r="V112" s="40"/>
      <c r="W112" s="40"/>
      <c r="X112" s="21"/>
      <c r="Y112" s="26"/>
      <c r="Z112" s="26"/>
    </row>
    <row r="113" spans="3:26">
      <c r="C113" s="15"/>
      <c r="D113" s="15"/>
      <c r="E113" s="15"/>
      <c r="F113" s="15"/>
      <c r="G113" s="15"/>
      <c r="H113" s="32"/>
      <c r="I113" s="32"/>
      <c r="J113" s="32"/>
      <c r="K113" s="33"/>
      <c r="L113" s="33"/>
      <c r="M113" s="33"/>
      <c r="N113" s="33"/>
      <c r="O113" s="21"/>
      <c r="P113" s="22"/>
      <c r="Q113" s="21"/>
      <c r="R113" s="21"/>
      <c r="S113" s="21"/>
      <c r="T113" s="40"/>
      <c r="U113" s="40"/>
      <c r="V113" s="40"/>
      <c r="W113" s="40"/>
      <c r="X113" s="21"/>
      <c r="Y113" s="26"/>
      <c r="Z113" s="26"/>
    </row>
    <row r="114" spans="3:26">
      <c r="C114" s="15"/>
      <c r="D114" s="15"/>
      <c r="E114" s="15"/>
      <c r="F114" s="15"/>
      <c r="G114" s="15"/>
      <c r="H114" s="32"/>
      <c r="I114" s="32"/>
      <c r="J114" s="32"/>
      <c r="K114" s="33"/>
      <c r="L114" s="33"/>
      <c r="M114" s="33"/>
      <c r="N114" s="33"/>
      <c r="O114" s="21"/>
      <c r="P114" s="22"/>
      <c r="Q114" s="21"/>
      <c r="R114" s="21"/>
      <c r="S114" s="21"/>
      <c r="T114" s="40"/>
      <c r="U114" s="40"/>
      <c r="V114" s="40"/>
      <c r="W114" s="40"/>
      <c r="X114" s="21"/>
      <c r="Y114" s="26"/>
      <c r="Z114" s="26"/>
    </row>
    <row r="115" spans="3:26">
      <c r="C115" s="15"/>
      <c r="D115" s="15"/>
      <c r="E115" s="15"/>
      <c r="F115" s="15"/>
      <c r="G115" s="15"/>
      <c r="H115" s="32"/>
      <c r="I115" s="32"/>
      <c r="J115" s="32"/>
      <c r="K115" s="33"/>
      <c r="L115" s="33"/>
      <c r="M115" s="33"/>
      <c r="N115" s="33"/>
      <c r="O115" s="21"/>
      <c r="P115" s="22"/>
      <c r="Q115" s="21"/>
      <c r="R115" s="21"/>
      <c r="S115" s="21"/>
      <c r="T115" s="40"/>
      <c r="U115" s="40"/>
      <c r="V115" s="40"/>
      <c r="W115" s="40"/>
      <c r="X115" s="21"/>
      <c r="Y115" s="26"/>
      <c r="Z115" s="26"/>
    </row>
    <row r="116" spans="3:26">
      <c r="C116" s="15"/>
      <c r="D116" s="15"/>
      <c r="E116" s="15"/>
      <c r="F116" s="15"/>
      <c r="G116" s="15"/>
      <c r="H116" s="32"/>
      <c r="I116" s="32"/>
      <c r="J116" s="32"/>
      <c r="K116" s="33"/>
      <c r="L116" s="33"/>
      <c r="M116" s="33"/>
      <c r="N116" s="33"/>
      <c r="O116" s="21"/>
      <c r="P116" s="22"/>
      <c r="Q116" s="21"/>
      <c r="R116" s="21"/>
      <c r="S116" s="21"/>
      <c r="T116" s="40"/>
      <c r="U116" s="40"/>
      <c r="V116" s="40"/>
      <c r="W116" s="40"/>
      <c r="X116" s="21"/>
      <c r="Y116" s="26"/>
      <c r="Z116" s="26"/>
    </row>
    <row r="117" spans="3:26">
      <c r="C117" s="15"/>
      <c r="D117" s="15"/>
      <c r="E117" s="15"/>
      <c r="F117" s="15"/>
      <c r="G117" s="15"/>
      <c r="H117" s="32"/>
      <c r="I117" s="32"/>
      <c r="J117" s="32"/>
      <c r="K117" s="33"/>
      <c r="L117" s="33"/>
      <c r="M117" s="33"/>
      <c r="N117" s="33"/>
      <c r="O117" s="21"/>
      <c r="P117" s="22"/>
      <c r="Q117" s="21"/>
      <c r="R117" s="21"/>
      <c r="S117" s="21"/>
      <c r="T117" s="40"/>
      <c r="U117" s="40"/>
      <c r="V117" s="40"/>
      <c r="W117" s="40"/>
      <c r="X117" s="21"/>
      <c r="Y117" s="26"/>
      <c r="Z117" s="26"/>
    </row>
    <row r="118" spans="3:26">
      <c r="C118" s="15"/>
      <c r="D118" s="15"/>
      <c r="E118" s="15"/>
      <c r="F118" s="15"/>
      <c r="G118" s="15"/>
      <c r="H118" s="32"/>
      <c r="I118" s="32"/>
      <c r="J118" s="32"/>
      <c r="K118" s="33"/>
      <c r="L118" s="33"/>
      <c r="M118" s="33"/>
      <c r="N118" s="33"/>
      <c r="O118" s="21"/>
      <c r="P118" s="22"/>
      <c r="Q118" s="21"/>
      <c r="R118" s="21"/>
      <c r="S118" s="21"/>
      <c r="T118" s="40"/>
      <c r="U118" s="40"/>
      <c r="V118" s="40"/>
      <c r="W118" s="40"/>
      <c r="X118" s="21"/>
      <c r="Y118" s="26"/>
      <c r="Z118" s="26"/>
    </row>
    <row r="119" spans="3:26">
      <c r="C119" s="15"/>
      <c r="D119" s="15"/>
      <c r="E119" s="15"/>
      <c r="F119" s="15"/>
      <c r="G119" s="15"/>
      <c r="H119" s="32"/>
      <c r="I119" s="32"/>
      <c r="J119" s="32"/>
      <c r="K119" s="33"/>
      <c r="L119" s="33"/>
      <c r="M119" s="33"/>
      <c r="N119" s="33"/>
      <c r="O119" s="21"/>
      <c r="P119" s="22"/>
      <c r="Q119" s="21"/>
      <c r="R119" s="21"/>
      <c r="S119" s="21"/>
      <c r="T119" s="40"/>
      <c r="U119" s="40"/>
      <c r="V119" s="40"/>
      <c r="W119" s="40"/>
      <c r="X119" s="21"/>
      <c r="Y119" s="26"/>
      <c r="Z119" s="26"/>
    </row>
    <row r="120" spans="3:26">
      <c r="C120" s="15"/>
      <c r="D120" s="15"/>
      <c r="E120" s="15"/>
      <c r="F120" s="15"/>
      <c r="G120" s="15"/>
      <c r="H120" s="32"/>
      <c r="I120" s="32"/>
      <c r="J120" s="32"/>
      <c r="K120" s="33"/>
      <c r="L120" s="33"/>
      <c r="M120" s="33"/>
      <c r="N120" s="33"/>
      <c r="O120" s="21"/>
      <c r="P120" s="22"/>
      <c r="Q120" s="21"/>
      <c r="R120" s="21"/>
      <c r="S120" s="21"/>
      <c r="T120" s="40"/>
      <c r="U120" s="40"/>
      <c r="V120" s="40"/>
      <c r="W120" s="40"/>
      <c r="X120" s="21"/>
      <c r="Y120" s="26"/>
      <c r="Z120" s="26"/>
    </row>
    <row r="121" spans="3:26">
      <c r="C121" s="15"/>
      <c r="D121" s="15"/>
      <c r="E121" s="15"/>
      <c r="F121" s="15"/>
      <c r="G121" s="15"/>
      <c r="H121" s="32"/>
      <c r="I121" s="32"/>
      <c r="J121" s="32"/>
      <c r="K121" s="33"/>
      <c r="L121" s="33"/>
      <c r="M121" s="33"/>
      <c r="N121" s="33"/>
      <c r="O121" s="21"/>
      <c r="P121" s="22"/>
      <c r="Q121" s="21"/>
      <c r="R121" s="21"/>
      <c r="S121" s="21"/>
      <c r="T121" s="40"/>
      <c r="U121" s="40"/>
      <c r="V121" s="40"/>
      <c r="W121" s="40"/>
      <c r="X121" s="21"/>
      <c r="Y121" s="26"/>
      <c r="Z121" s="26"/>
    </row>
    <row r="122" spans="3:26">
      <c r="C122" s="15"/>
      <c r="D122" s="15"/>
      <c r="E122" s="15"/>
      <c r="F122" s="15"/>
      <c r="G122" s="15"/>
      <c r="H122" s="32"/>
      <c r="I122" s="32"/>
      <c r="J122" s="32"/>
      <c r="K122" s="33"/>
      <c r="L122" s="33"/>
      <c r="M122" s="33"/>
      <c r="N122" s="33"/>
      <c r="O122" s="21"/>
      <c r="P122" s="22"/>
      <c r="Q122" s="21"/>
      <c r="R122" s="21"/>
      <c r="S122" s="21"/>
      <c r="T122" s="40"/>
      <c r="U122" s="40"/>
      <c r="V122" s="40"/>
      <c r="W122" s="40"/>
      <c r="X122" s="21"/>
      <c r="Y122" s="26"/>
      <c r="Z122" s="26"/>
    </row>
    <row r="123" spans="3:26">
      <c r="C123" s="15"/>
      <c r="D123" s="15"/>
      <c r="E123" s="15"/>
      <c r="F123" s="15"/>
      <c r="G123" s="15"/>
      <c r="H123" s="32"/>
      <c r="I123" s="32"/>
      <c r="J123" s="32"/>
      <c r="K123" s="33"/>
      <c r="L123" s="33"/>
      <c r="M123" s="33"/>
      <c r="N123" s="33"/>
      <c r="O123" s="21"/>
      <c r="P123" s="22"/>
      <c r="Q123" s="21"/>
      <c r="R123" s="21"/>
      <c r="S123" s="21"/>
      <c r="T123" s="40"/>
      <c r="U123" s="40"/>
      <c r="V123" s="40"/>
      <c r="W123" s="40"/>
      <c r="X123" s="21"/>
      <c r="Y123" s="26"/>
      <c r="Z123" s="26"/>
    </row>
    <row r="124" spans="3:26">
      <c r="C124" s="15"/>
      <c r="D124" s="15"/>
      <c r="E124" s="15"/>
      <c r="F124" s="15"/>
      <c r="G124" s="15"/>
      <c r="H124" s="32"/>
      <c r="I124" s="32"/>
      <c r="J124" s="32"/>
      <c r="K124" s="33"/>
      <c r="L124" s="33"/>
      <c r="M124" s="33"/>
      <c r="N124" s="33"/>
      <c r="O124" s="21"/>
      <c r="P124" s="22"/>
      <c r="Q124" s="21"/>
      <c r="R124" s="21"/>
      <c r="S124" s="21"/>
      <c r="T124" s="40"/>
      <c r="U124" s="40"/>
      <c r="V124" s="40"/>
      <c r="W124" s="40"/>
      <c r="X124" s="21"/>
      <c r="Y124" s="26"/>
      <c r="Z124" s="26"/>
    </row>
    <row r="125" spans="3:26">
      <c r="C125" s="15"/>
      <c r="D125" s="15"/>
      <c r="E125" s="15"/>
      <c r="F125" s="15"/>
      <c r="G125" s="15"/>
      <c r="H125" s="32"/>
      <c r="I125" s="32"/>
      <c r="J125" s="32"/>
      <c r="K125" s="33"/>
      <c r="L125" s="33"/>
      <c r="M125" s="33"/>
      <c r="N125" s="33"/>
      <c r="O125" s="21"/>
      <c r="P125" s="22"/>
      <c r="Q125" s="21"/>
      <c r="R125" s="21"/>
      <c r="S125" s="21"/>
      <c r="T125" s="40"/>
      <c r="U125" s="40"/>
      <c r="V125" s="40"/>
      <c r="W125" s="40"/>
      <c r="X125" s="21"/>
      <c r="Y125" s="26"/>
      <c r="Z125" s="26"/>
    </row>
    <row r="126" spans="3:26">
      <c r="C126" s="15"/>
      <c r="D126" s="15"/>
      <c r="E126" s="15"/>
      <c r="F126" s="15"/>
      <c r="G126" s="15"/>
      <c r="H126" s="32"/>
      <c r="I126" s="32"/>
      <c r="J126" s="32"/>
      <c r="K126" s="33"/>
      <c r="L126" s="33"/>
      <c r="M126" s="33"/>
      <c r="N126" s="33"/>
      <c r="O126" s="21"/>
      <c r="P126" s="22"/>
      <c r="Q126" s="21"/>
      <c r="R126" s="21"/>
      <c r="S126" s="21"/>
      <c r="T126" s="40"/>
      <c r="U126" s="40"/>
      <c r="V126" s="40"/>
      <c r="W126" s="40"/>
      <c r="X126" s="21"/>
      <c r="Y126" s="26"/>
      <c r="Z126" s="26"/>
    </row>
    <row r="127" spans="3:26">
      <c r="C127" s="15"/>
      <c r="D127" s="15"/>
      <c r="E127" s="15"/>
      <c r="F127" s="15"/>
      <c r="G127" s="15"/>
      <c r="H127" s="32"/>
      <c r="I127" s="32"/>
      <c r="J127" s="32"/>
      <c r="K127" s="33"/>
      <c r="L127" s="33"/>
      <c r="M127" s="33"/>
      <c r="N127" s="33"/>
      <c r="O127" s="21"/>
      <c r="P127" s="22"/>
      <c r="Q127" s="21"/>
      <c r="R127" s="21"/>
      <c r="S127" s="21"/>
      <c r="T127" s="40"/>
      <c r="U127" s="40"/>
      <c r="V127" s="40"/>
      <c r="W127" s="40"/>
      <c r="X127" s="21"/>
      <c r="Y127" s="26"/>
      <c r="Z127" s="26"/>
    </row>
    <row r="128" spans="3:26">
      <c r="C128" s="15"/>
      <c r="D128" s="15"/>
      <c r="E128" s="15"/>
      <c r="F128" s="15"/>
      <c r="G128" s="15"/>
      <c r="H128" s="32"/>
      <c r="I128" s="32"/>
      <c r="J128" s="32"/>
      <c r="K128" s="33"/>
      <c r="L128" s="33"/>
      <c r="M128" s="33"/>
      <c r="N128" s="33"/>
      <c r="O128" s="21"/>
      <c r="P128" s="22"/>
      <c r="Q128" s="21"/>
      <c r="R128" s="21"/>
      <c r="S128" s="21"/>
      <c r="T128" s="40"/>
      <c r="U128" s="40"/>
      <c r="V128" s="40"/>
      <c r="W128" s="40"/>
      <c r="X128" s="21"/>
      <c r="Y128" s="26"/>
      <c r="Z128" s="26"/>
    </row>
    <row r="129" spans="3:26">
      <c r="C129" s="15"/>
      <c r="D129" s="15"/>
      <c r="E129" s="15"/>
      <c r="F129" s="15"/>
      <c r="G129" s="15"/>
      <c r="H129" s="32"/>
      <c r="I129" s="32"/>
      <c r="J129" s="32"/>
      <c r="K129" s="33"/>
      <c r="L129" s="33"/>
      <c r="M129" s="33"/>
      <c r="N129" s="33"/>
      <c r="O129" s="21"/>
      <c r="P129" s="22"/>
      <c r="Q129" s="21"/>
      <c r="R129" s="21"/>
      <c r="S129" s="21"/>
      <c r="T129" s="40"/>
      <c r="U129" s="40"/>
      <c r="V129" s="40"/>
      <c r="W129" s="40"/>
      <c r="X129" s="21"/>
      <c r="Y129" s="26"/>
      <c r="Z129" s="26"/>
    </row>
    <row r="130" spans="3:26">
      <c r="C130" s="15"/>
      <c r="D130" s="15"/>
      <c r="E130" s="15"/>
      <c r="F130" s="15"/>
      <c r="G130" s="15"/>
      <c r="H130" s="32"/>
      <c r="I130" s="32"/>
      <c r="J130" s="32"/>
      <c r="K130" s="33"/>
      <c r="L130" s="33"/>
      <c r="M130" s="33"/>
      <c r="N130" s="33"/>
      <c r="O130" s="21"/>
      <c r="P130" s="22"/>
      <c r="Q130" s="21"/>
      <c r="R130" s="21"/>
      <c r="S130" s="21"/>
      <c r="T130" s="40"/>
      <c r="U130" s="40"/>
      <c r="V130" s="40"/>
      <c r="W130" s="40"/>
      <c r="X130" s="21"/>
      <c r="Y130" s="26"/>
      <c r="Z130" s="26"/>
    </row>
    <row r="131" spans="3:26">
      <c r="C131" s="15"/>
      <c r="D131" s="15"/>
      <c r="E131" s="15"/>
      <c r="F131" s="15"/>
      <c r="G131" s="15"/>
      <c r="H131" s="32"/>
      <c r="I131" s="32"/>
      <c r="J131" s="32"/>
      <c r="K131" s="33"/>
      <c r="L131" s="33"/>
      <c r="M131" s="33"/>
      <c r="N131" s="33"/>
      <c r="O131" s="21"/>
      <c r="P131" s="22"/>
      <c r="Q131" s="21"/>
      <c r="R131" s="21"/>
      <c r="S131" s="21"/>
      <c r="T131" s="40"/>
      <c r="U131" s="40"/>
      <c r="V131" s="40"/>
      <c r="W131" s="40"/>
      <c r="X131" s="21"/>
      <c r="Y131" s="26"/>
      <c r="Z131" s="26"/>
    </row>
    <row r="132" spans="3:26">
      <c r="C132" s="15"/>
      <c r="D132" s="15"/>
      <c r="E132" s="15"/>
      <c r="F132" s="15"/>
      <c r="G132" s="15"/>
      <c r="H132" s="32"/>
      <c r="I132" s="32"/>
      <c r="J132" s="32"/>
      <c r="K132" s="33"/>
      <c r="L132" s="33"/>
      <c r="M132" s="33"/>
      <c r="N132" s="33"/>
      <c r="O132" s="21"/>
      <c r="P132" s="22"/>
      <c r="Q132" s="21"/>
      <c r="R132" s="21"/>
      <c r="S132" s="21"/>
      <c r="T132" s="40"/>
      <c r="U132" s="40"/>
      <c r="V132" s="40"/>
      <c r="W132" s="40"/>
      <c r="X132" s="21"/>
      <c r="Y132" s="26"/>
      <c r="Z132" s="26"/>
    </row>
    <row r="133" spans="3:26">
      <c r="C133" s="15"/>
      <c r="D133" s="15"/>
      <c r="E133" s="15"/>
      <c r="F133" s="15"/>
      <c r="G133" s="15"/>
      <c r="H133" s="32"/>
      <c r="I133" s="32"/>
      <c r="J133" s="32"/>
      <c r="K133" s="33"/>
      <c r="L133" s="33"/>
      <c r="M133" s="33"/>
      <c r="N133" s="33"/>
      <c r="O133" s="21"/>
      <c r="P133" s="22"/>
      <c r="Q133" s="21"/>
      <c r="R133" s="21"/>
      <c r="S133" s="21"/>
      <c r="T133" s="40"/>
      <c r="U133" s="40"/>
      <c r="V133" s="40"/>
      <c r="W133" s="40"/>
      <c r="X133" s="21"/>
      <c r="Y133" s="26"/>
      <c r="Z133" s="26"/>
    </row>
    <row r="134" spans="3:26">
      <c r="C134" s="15"/>
      <c r="D134" s="15"/>
      <c r="E134" s="15"/>
      <c r="F134" s="15"/>
      <c r="G134" s="15"/>
      <c r="H134" s="32"/>
      <c r="I134" s="32"/>
      <c r="J134" s="32"/>
      <c r="K134" s="33"/>
      <c r="L134" s="33"/>
      <c r="M134" s="33"/>
      <c r="N134" s="33"/>
      <c r="O134" s="21"/>
      <c r="P134" s="22"/>
      <c r="Q134" s="21"/>
      <c r="R134" s="21"/>
      <c r="S134" s="21"/>
      <c r="T134" s="40"/>
      <c r="U134" s="40"/>
      <c r="V134" s="40"/>
      <c r="W134" s="40"/>
      <c r="X134" s="21"/>
      <c r="Y134" s="26"/>
      <c r="Z134" s="26"/>
    </row>
    <row r="135" spans="3:26">
      <c r="C135" s="15"/>
      <c r="D135" s="15"/>
      <c r="E135" s="15"/>
      <c r="F135" s="15"/>
      <c r="G135" s="15"/>
      <c r="H135" s="32"/>
      <c r="I135" s="32"/>
      <c r="J135" s="32"/>
      <c r="K135" s="33"/>
      <c r="L135" s="33"/>
      <c r="M135" s="33"/>
      <c r="N135" s="33"/>
      <c r="O135" s="21"/>
      <c r="P135" s="22"/>
      <c r="Q135" s="21"/>
      <c r="R135" s="21"/>
      <c r="S135" s="21"/>
      <c r="T135" s="40"/>
      <c r="U135" s="40"/>
      <c r="V135" s="40"/>
      <c r="W135" s="40"/>
      <c r="X135" s="21"/>
      <c r="Y135" s="26"/>
      <c r="Z135" s="26"/>
    </row>
    <row r="136" spans="3:26">
      <c r="C136" s="15"/>
      <c r="D136" s="15"/>
      <c r="E136" s="15"/>
      <c r="F136" s="15"/>
      <c r="G136" s="15"/>
      <c r="H136" s="32"/>
      <c r="I136" s="32"/>
      <c r="J136" s="32"/>
      <c r="K136" s="33"/>
      <c r="L136" s="33"/>
      <c r="M136" s="33"/>
      <c r="N136" s="33"/>
      <c r="O136" s="21"/>
      <c r="P136" s="22"/>
      <c r="Q136" s="21"/>
      <c r="R136" s="21"/>
      <c r="S136" s="21"/>
      <c r="T136" s="40"/>
      <c r="U136" s="40"/>
      <c r="V136" s="40"/>
      <c r="W136" s="40"/>
      <c r="X136" s="21"/>
      <c r="Y136" s="26"/>
      <c r="Z136" s="26"/>
    </row>
    <row r="137" spans="3:26">
      <c r="C137" s="15"/>
      <c r="D137" s="15"/>
      <c r="E137" s="15"/>
      <c r="F137" s="15"/>
      <c r="G137" s="15"/>
      <c r="H137" s="32"/>
      <c r="I137" s="32"/>
      <c r="J137" s="32"/>
      <c r="K137" s="33"/>
      <c r="L137" s="33"/>
      <c r="M137" s="33"/>
      <c r="N137" s="33"/>
      <c r="O137" s="21"/>
      <c r="P137" s="22"/>
      <c r="Q137" s="21"/>
      <c r="R137" s="21"/>
      <c r="S137" s="21"/>
      <c r="T137" s="40"/>
      <c r="U137" s="40"/>
      <c r="V137" s="40"/>
      <c r="W137" s="40"/>
      <c r="X137" s="21"/>
      <c r="Y137" s="26"/>
      <c r="Z137" s="26"/>
    </row>
    <row r="138" spans="3:26">
      <c r="C138" s="15"/>
      <c r="D138" s="15"/>
      <c r="E138" s="15"/>
      <c r="F138" s="15"/>
      <c r="G138" s="15"/>
      <c r="H138" s="32"/>
      <c r="I138" s="32"/>
      <c r="J138" s="32"/>
      <c r="K138" s="33"/>
      <c r="L138" s="33"/>
      <c r="M138" s="33"/>
      <c r="N138" s="33"/>
      <c r="O138" s="21"/>
      <c r="P138" s="22"/>
      <c r="Q138" s="21"/>
      <c r="R138" s="21"/>
      <c r="S138" s="21"/>
      <c r="T138" s="40"/>
      <c r="U138" s="40"/>
      <c r="V138" s="40"/>
      <c r="W138" s="40"/>
      <c r="X138" s="21"/>
      <c r="Y138" s="26"/>
      <c r="Z138" s="26"/>
    </row>
    <row r="139" spans="3:26">
      <c r="C139" s="15"/>
      <c r="D139" s="15"/>
      <c r="E139" s="15"/>
      <c r="F139" s="15"/>
      <c r="G139" s="15"/>
      <c r="H139" s="32"/>
      <c r="I139" s="32"/>
      <c r="J139" s="32"/>
      <c r="K139" s="33"/>
      <c r="L139" s="33"/>
      <c r="M139" s="33"/>
      <c r="N139" s="33"/>
      <c r="O139" s="21"/>
      <c r="P139" s="22"/>
      <c r="Q139" s="21"/>
      <c r="R139" s="21"/>
      <c r="S139" s="21"/>
      <c r="T139" s="40"/>
      <c r="U139" s="40"/>
      <c r="V139" s="40"/>
      <c r="W139" s="40"/>
      <c r="X139" s="21"/>
      <c r="Y139" s="26"/>
      <c r="Z139" s="26"/>
    </row>
    <row r="140" spans="3:26">
      <c r="C140" s="15"/>
      <c r="D140" s="15"/>
      <c r="E140" s="15"/>
      <c r="F140" s="15"/>
      <c r="G140" s="15"/>
      <c r="H140" s="32"/>
      <c r="I140" s="32"/>
      <c r="J140" s="32"/>
      <c r="K140" s="33"/>
      <c r="L140" s="33"/>
      <c r="M140" s="33"/>
      <c r="N140" s="33"/>
      <c r="O140" s="21"/>
      <c r="P140" s="22"/>
      <c r="Q140" s="21"/>
      <c r="R140" s="21"/>
      <c r="S140" s="21"/>
      <c r="T140" s="40"/>
      <c r="U140" s="40"/>
      <c r="V140" s="40"/>
      <c r="W140" s="40"/>
      <c r="X140" s="21"/>
      <c r="Y140" s="26"/>
      <c r="Z140" s="26"/>
    </row>
    <row r="141" spans="3:26">
      <c r="C141" s="15"/>
      <c r="D141" s="15"/>
      <c r="E141" s="15"/>
      <c r="F141" s="15"/>
      <c r="G141" s="15"/>
      <c r="H141" s="32"/>
      <c r="I141" s="32"/>
      <c r="J141" s="32"/>
      <c r="K141" s="33"/>
      <c r="L141" s="33"/>
      <c r="M141" s="33"/>
      <c r="N141" s="33"/>
      <c r="O141" s="21"/>
      <c r="P141" s="22"/>
      <c r="Q141" s="21"/>
      <c r="R141" s="21"/>
      <c r="S141" s="21"/>
      <c r="T141" s="40"/>
      <c r="U141" s="40"/>
      <c r="V141" s="40"/>
      <c r="W141" s="40"/>
      <c r="X141" s="21"/>
      <c r="Y141" s="26"/>
      <c r="Z141" s="26"/>
    </row>
    <row r="142" spans="3:26">
      <c r="C142" s="15"/>
      <c r="D142" s="15"/>
      <c r="E142" s="15"/>
      <c r="F142" s="15"/>
      <c r="G142" s="15"/>
      <c r="H142" s="32"/>
      <c r="I142" s="32"/>
      <c r="J142" s="32"/>
      <c r="K142" s="33"/>
      <c r="L142" s="33"/>
      <c r="M142" s="33"/>
      <c r="N142" s="33"/>
      <c r="O142" s="21"/>
      <c r="P142" s="22"/>
      <c r="Q142" s="21"/>
      <c r="R142" s="21"/>
      <c r="S142" s="21"/>
      <c r="T142" s="40"/>
      <c r="U142" s="40"/>
      <c r="V142" s="40"/>
      <c r="W142" s="40"/>
      <c r="X142" s="21"/>
      <c r="Y142" s="26"/>
      <c r="Z142" s="26"/>
    </row>
    <row r="143" spans="3:26">
      <c r="C143" s="15"/>
      <c r="D143" s="15"/>
      <c r="E143" s="15"/>
      <c r="F143" s="15"/>
      <c r="G143" s="15"/>
      <c r="H143" s="32"/>
      <c r="I143" s="32"/>
      <c r="J143" s="32"/>
      <c r="K143" s="33"/>
      <c r="L143" s="33"/>
      <c r="M143" s="33"/>
      <c r="N143" s="33"/>
      <c r="O143" s="21"/>
      <c r="P143" s="22"/>
      <c r="Q143" s="21"/>
      <c r="R143" s="21"/>
      <c r="S143" s="21"/>
      <c r="T143" s="40"/>
      <c r="U143" s="40"/>
      <c r="V143" s="40"/>
      <c r="W143" s="40"/>
      <c r="X143" s="21"/>
      <c r="Y143" s="26"/>
      <c r="Z143" s="26"/>
    </row>
    <row r="144" spans="3:26">
      <c r="C144" s="15"/>
      <c r="D144" s="15"/>
      <c r="E144" s="15"/>
      <c r="F144" s="15"/>
      <c r="G144" s="15"/>
      <c r="H144" s="32"/>
      <c r="I144" s="32"/>
      <c r="J144" s="32"/>
      <c r="K144" s="33"/>
      <c r="L144" s="33"/>
      <c r="M144" s="33"/>
      <c r="N144" s="33"/>
      <c r="O144" s="21"/>
      <c r="P144" s="22"/>
      <c r="Q144" s="21"/>
      <c r="R144" s="21"/>
      <c r="S144" s="21"/>
      <c r="T144" s="40"/>
      <c r="U144" s="40"/>
      <c r="V144" s="40"/>
      <c r="W144" s="40"/>
      <c r="X144" s="21"/>
      <c r="Y144" s="26"/>
      <c r="Z144" s="26"/>
    </row>
    <row r="145" spans="3:26">
      <c r="C145" s="15"/>
      <c r="D145" s="15"/>
      <c r="E145" s="15"/>
      <c r="F145" s="15"/>
      <c r="G145" s="15"/>
      <c r="H145" s="32"/>
      <c r="I145" s="32"/>
      <c r="J145" s="32"/>
      <c r="K145" s="33"/>
      <c r="L145" s="33"/>
      <c r="M145" s="33"/>
      <c r="N145" s="33"/>
      <c r="O145" s="21"/>
      <c r="P145" s="22"/>
      <c r="Q145" s="21"/>
      <c r="R145" s="21"/>
      <c r="S145" s="21"/>
      <c r="T145" s="40"/>
      <c r="U145" s="40"/>
      <c r="V145" s="40"/>
      <c r="W145" s="40"/>
      <c r="X145" s="21"/>
      <c r="Y145" s="26"/>
      <c r="Z145" s="26"/>
    </row>
    <row r="146" spans="3:26">
      <c r="C146" s="15"/>
      <c r="D146" s="15"/>
      <c r="E146" s="15"/>
      <c r="F146" s="15"/>
      <c r="G146" s="15"/>
      <c r="H146" s="32"/>
      <c r="I146" s="32"/>
      <c r="J146" s="32"/>
      <c r="K146" s="33"/>
      <c r="L146" s="33"/>
      <c r="M146" s="33"/>
      <c r="N146" s="33"/>
      <c r="O146" s="21"/>
      <c r="P146" s="22"/>
      <c r="Q146" s="21"/>
      <c r="R146" s="21"/>
      <c r="S146" s="21"/>
      <c r="T146" s="40"/>
      <c r="U146" s="40"/>
      <c r="V146" s="40"/>
      <c r="W146" s="40"/>
      <c r="X146" s="21"/>
      <c r="Y146" s="26"/>
      <c r="Z146" s="26"/>
    </row>
    <row r="147" spans="3:26">
      <c r="C147" s="15"/>
      <c r="D147" s="15"/>
      <c r="E147" s="15"/>
      <c r="F147" s="15"/>
      <c r="G147" s="15"/>
      <c r="H147" s="32"/>
      <c r="I147" s="32"/>
      <c r="J147" s="32"/>
      <c r="K147" s="33"/>
      <c r="L147" s="33"/>
      <c r="M147" s="33"/>
      <c r="N147" s="33"/>
      <c r="O147" s="21"/>
      <c r="P147" s="22"/>
      <c r="Q147" s="21"/>
      <c r="R147" s="21"/>
      <c r="S147" s="21"/>
      <c r="T147" s="40"/>
      <c r="U147" s="40"/>
      <c r="V147" s="40"/>
      <c r="W147" s="40"/>
      <c r="X147" s="21"/>
      <c r="Y147" s="26"/>
      <c r="Z147" s="26"/>
    </row>
    <row r="148" spans="3:26">
      <c r="C148" s="15"/>
      <c r="D148" s="15"/>
      <c r="E148" s="15"/>
      <c r="F148" s="15"/>
      <c r="G148" s="15"/>
      <c r="H148" s="32"/>
      <c r="I148" s="32"/>
      <c r="J148" s="32"/>
      <c r="K148" s="33"/>
      <c r="L148" s="33"/>
      <c r="M148" s="33"/>
      <c r="N148" s="33"/>
      <c r="O148" s="21"/>
      <c r="P148" s="22"/>
      <c r="Q148" s="21"/>
      <c r="R148" s="21"/>
      <c r="S148" s="21"/>
      <c r="T148" s="40"/>
      <c r="U148" s="40"/>
      <c r="V148" s="40"/>
      <c r="W148" s="40"/>
      <c r="X148" s="21"/>
      <c r="Y148" s="26"/>
      <c r="Z148" s="26"/>
    </row>
    <row r="149" spans="3:26">
      <c r="C149" s="15"/>
      <c r="D149" s="15"/>
      <c r="E149" s="15"/>
      <c r="F149" s="15"/>
      <c r="G149" s="15"/>
      <c r="H149" s="32"/>
      <c r="I149" s="32"/>
      <c r="J149" s="32"/>
      <c r="K149" s="33"/>
      <c r="L149" s="33"/>
      <c r="M149" s="33"/>
      <c r="N149" s="33"/>
      <c r="O149" s="21"/>
      <c r="P149" s="22"/>
      <c r="Q149" s="21"/>
      <c r="R149" s="21"/>
      <c r="S149" s="21"/>
      <c r="T149" s="40"/>
      <c r="U149" s="40"/>
      <c r="V149" s="40"/>
      <c r="W149" s="40"/>
      <c r="X149" s="21"/>
      <c r="Y149" s="26"/>
      <c r="Z149" s="26"/>
    </row>
    <row r="150" spans="3:26">
      <c r="C150" s="15"/>
      <c r="D150" s="15"/>
      <c r="E150" s="15"/>
      <c r="F150" s="15"/>
      <c r="G150" s="15"/>
      <c r="H150" s="32"/>
      <c r="I150" s="32"/>
      <c r="J150" s="32"/>
      <c r="K150" s="33"/>
      <c r="L150" s="33"/>
      <c r="M150" s="33"/>
      <c r="N150" s="33"/>
      <c r="O150" s="21"/>
      <c r="P150" s="22"/>
      <c r="Q150" s="21"/>
      <c r="R150" s="21"/>
      <c r="S150" s="21"/>
      <c r="T150" s="40"/>
      <c r="U150" s="40"/>
      <c r="V150" s="40"/>
      <c r="W150" s="40"/>
      <c r="X150" s="21"/>
      <c r="Y150" s="26"/>
      <c r="Z150" s="26"/>
    </row>
    <row r="151" spans="3:26">
      <c r="C151" s="15"/>
      <c r="D151" s="15"/>
      <c r="E151" s="15"/>
      <c r="F151" s="15"/>
      <c r="G151" s="15"/>
      <c r="H151" s="32"/>
      <c r="I151" s="32"/>
      <c r="J151" s="32"/>
      <c r="K151" s="33"/>
      <c r="L151" s="33"/>
      <c r="M151" s="33"/>
      <c r="N151" s="33"/>
      <c r="O151" s="21"/>
      <c r="P151" s="22"/>
      <c r="Q151" s="21"/>
      <c r="R151" s="21"/>
      <c r="S151" s="21"/>
      <c r="T151" s="40"/>
      <c r="U151" s="40"/>
      <c r="V151" s="40"/>
      <c r="W151" s="40"/>
      <c r="X151" s="21"/>
      <c r="Y151" s="26"/>
      <c r="Z151" s="26"/>
    </row>
    <row r="152" spans="3:26">
      <c r="C152" s="15"/>
      <c r="D152" s="15"/>
      <c r="E152" s="15"/>
      <c r="F152" s="15"/>
      <c r="G152" s="15"/>
      <c r="H152" s="32"/>
      <c r="I152" s="32"/>
      <c r="J152" s="32"/>
      <c r="K152" s="33"/>
      <c r="L152" s="33"/>
      <c r="M152" s="33"/>
      <c r="N152" s="33"/>
      <c r="O152" s="21"/>
      <c r="P152" s="22"/>
      <c r="Q152" s="21"/>
      <c r="R152" s="21"/>
      <c r="S152" s="21"/>
      <c r="T152" s="40"/>
      <c r="U152" s="40"/>
      <c r="V152" s="40"/>
      <c r="W152" s="40"/>
      <c r="X152" s="21"/>
      <c r="Y152" s="26"/>
      <c r="Z152" s="26"/>
    </row>
    <row r="153" spans="3:26">
      <c r="C153" s="15"/>
      <c r="D153" s="15"/>
      <c r="E153" s="15"/>
      <c r="F153" s="15"/>
      <c r="G153" s="15"/>
      <c r="H153" s="32"/>
      <c r="I153" s="32"/>
      <c r="J153" s="32"/>
      <c r="K153" s="33"/>
      <c r="L153" s="33"/>
      <c r="M153" s="33"/>
      <c r="N153" s="33"/>
      <c r="O153" s="21"/>
      <c r="P153" s="22"/>
      <c r="Q153" s="21"/>
      <c r="R153" s="21"/>
      <c r="S153" s="21"/>
      <c r="T153" s="40"/>
      <c r="U153" s="40"/>
      <c r="V153" s="40"/>
      <c r="W153" s="40"/>
      <c r="X153" s="21"/>
      <c r="Y153" s="26"/>
      <c r="Z153" s="26"/>
    </row>
    <row r="154" spans="3:26">
      <c r="C154" s="15"/>
      <c r="D154" s="15"/>
      <c r="E154" s="15"/>
      <c r="F154" s="15"/>
      <c r="G154" s="15"/>
      <c r="H154" s="32"/>
      <c r="I154" s="32"/>
      <c r="J154" s="32"/>
      <c r="K154" s="33"/>
      <c r="L154" s="33"/>
      <c r="M154" s="33"/>
      <c r="N154" s="33"/>
      <c r="O154" s="21"/>
      <c r="P154" s="22"/>
      <c r="Q154" s="21"/>
      <c r="R154" s="21"/>
      <c r="S154" s="21"/>
      <c r="T154" s="40"/>
      <c r="U154" s="40"/>
      <c r="V154" s="40"/>
      <c r="W154" s="40"/>
      <c r="X154" s="21"/>
      <c r="Y154" s="26"/>
      <c r="Z154" s="26"/>
    </row>
    <row r="155" spans="3:26">
      <c r="C155" s="15"/>
      <c r="D155" s="15"/>
      <c r="E155" s="15"/>
      <c r="F155" s="15"/>
      <c r="G155" s="15"/>
      <c r="H155" s="32"/>
      <c r="I155" s="32"/>
      <c r="J155" s="32"/>
      <c r="K155" s="33"/>
      <c r="L155" s="33"/>
      <c r="M155" s="33"/>
      <c r="N155" s="33"/>
      <c r="O155" s="21"/>
      <c r="P155" s="22"/>
      <c r="Q155" s="21"/>
      <c r="R155" s="21"/>
      <c r="S155" s="21"/>
      <c r="T155" s="40"/>
      <c r="U155" s="40"/>
      <c r="V155" s="40"/>
      <c r="W155" s="40"/>
      <c r="X155" s="21"/>
      <c r="Y155" s="26"/>
      <c r="Z155" s="26"/>
    </row>
    <row r="156" spans="3:26">
      <c r="C156" s="15"/>
      <c r="D156" s="15"/>
      <c r="E156" s="15"/>
      <c r="F156" s="15"/>
      <c r="G156" s="15"/>
      <c r="H156" s="32"/>
      <c r="I156" s="32"/>
      <c r="J156" s="32"/>
      <c r="K156" s="33"/>
      <c r="L156" s="33"/>
      <c r="M156" s="33"/>
      <c r="N156" s="33"/>
      <c r="O156" s="21"/>
      <c r="P156" s="22"/>
      <c r="Q156" s="21"/>
      <c r="R156" s="21"/>
      <c r="S156" s="21"/>
      <c r="T156" s="40"/>
      <c r="U156" s="40"/>
      <c r="V156" s="40"/>
      <c r="W156" s="40"/>
      <c r="X156" s="21"/>
      <c r="Y156" s="26"/>
      <c r="Z156" s="26"/>
    </row>
    <row r="157" spans="3:26">
      <c r="C157" s="15"/>
      <c r="D157" s="15"/>
      <c r="E157" s="15"/>
      <c r="F157" s="15"/>
      <c r="G157" s="15"/>
      <c r="H157" s="32"/>
      <c r="I157" s="32"/>
      <c r="J157" s="32"/>
      <c r="K157" s="33"/>
      <c r="L157" s="33"/>
      <c r="M157" s="33"/>
      <c r="N157" s="33"/>
      <c r="O157" s="21"/>
      <c r="P157" s="22"/>
      <c r="Q157" s="21"/>
      <c r="R157" s="21"/>
      <c r="S157" s="21"/>
      <c r="T157" s="40"/>
      <c r="U157" s="40"/>
      <c r="V157" s="40"/>
      <c r="W157" s="40"/>
      <c r="X157" s="21"/>
      <c r="Y157" s="26"/>
      <c r="Z157" s="26"/>
    </row>
    <row r="158" spans="3:26">
      <c r="C158" s="15"/>
      <c r="D158" s="15"/>
      <c r="E158" s="15"/>
      <c r="F158" s="15"/>
      <c r="G158" s="15"/>
      <c r="H158" s="32"/>
      <c r="I158" s="32"/>
      <c r="J158" s="32"/>
      <c r="K158" s="33"/>
      <c r="L158" s="33"/>
      <c r="M158" s="33"/>
      <c r="N158" s="33"/>
      <c r="O158" s="21"/>
      <c r="P158" s="22"/>
      <c r="Q158" s="21"/>
      <c r="R158" s="21"/>
      <c r="S158" s="21"/>
      <c r="T158" s="40"/>
      <c r="U158" s="40"/>
      <c r="V158" s="40"/>
      <c r="W158" s="40"/>
      <c r="X158" s="21"/>
      <c r="Y158" s="26"/>
      <c r="Z158" s="26"/>
    </row>
    <row r="159" spans="3:26">
      <c r="C159" s="15"/>
      <c r="D159" s="15"/>
      <c r="E159" s="15"/>
      <c r="F159" s="15"/>
      <c r="G159" s="15"/>
      <c r="H159" s="32"/>
      <c r="I159" s="32"/>
      <c r="J159" s="32"/>
      <c r="K159" s="33"/>
      <c r="L159" s="33"/>
      <c r="M159" s="33"/>
      <c r="N159" s="33"/>
      <c r="O159" s="21"/>
      <c r="P159" s="22"/>
      <c r="Q159" s="21"/>
      <c r="R159" s="21"/>
      <c r="S159" s="21"/>
      <c r="T159" s="40"/>
      <c r="U159" s="40"/>
      <c r="V159" s="40"/>
      <c r="W159" s="40"/>
      <c r="X159" s="21"/>
      <c r="Y159" s="26"/>
      <c r="Z159" s="26"/>
    </row>
    <row r="160" spans="3:26">
      <c r="C160" s="15"/>
      <c r="D160" s="15"/>
      <c r="E160" s="15"/>
      <c r="F160" s="15"/>
      <c r="G160" s="15"/>
      <c r="H160" s="32"/>
      <c r="I160" s="32"/>
      <c r="J160" s="32"/>
      <c r="K160" s="33"/>
      <c r="L160" s="33"/>
      <c r="M160" s="33"/>
      <c r="N160" s="33"/>
      <c r="O160" s="21"/>
      <c r="P160" s="22"/>
      <c r="Q160" s="21"/>
      <c r="R160" s="21"/>
      <c r="S160" s="21"/>
      <c r="T160" s="40"/>
      <c r="U160" s="40"/>
      <c r="V160" s="40"/>
      <c r="W160" s="40"/>
      <c r="X160" s="21"/>
      <c r="Y160" s="26"/>
      <c r="Z160" s="26"/>
    </row>
  </sheetData>
  <sheetProtection formatCells="0" formatRows="0" insertHyperlinks="0" autoFilter="0"/>
  <mergeCells count="1">
    <mergeCell ref="C1:Y1"/>
  </mergeCells>
  <conditionalFormatting sqref="A2:D2 H2 A3:H30">
    <cfRule type="expression" dxfId="148" priority="184">
      <formula>$A2="header"</formula>
    </cfRule>
  </conditionalFormatting>
  <conditionalFormatting sqref="A2:D2 H2:L2 A3:Y4 A5:I5 K5:Y5 A6:Y30">
    <cfRule type="expression" dxfId="147" priority="185">
      <formula>$A2="blank"</formula>
    </cfRule>
  </conditionalFormatting>
  <conditionalFormatting sqref="A6:Y30 A2:D2 H2:L2 A3:Y4 A5:I5 K5:Y5">
    <cfRule type="expression" dxfId="146" priority="29">
      <formula>$A2="header"</formula>
    </cfRule>
  </conditionalFormatting>
  <conditionalFormatting sqref="C3:C29">
    <cfRule type="expression" dxfId="145" priority="187">
      <formula>#REF!="01"</formula>
    </cfRule>
  </conditionalFormatting>
  <conditionalFormatting sqref="C30">
    <cfRule type="expression" dxfId="144" priority="13">
      <formula>#REF!="01"</formula>
    </cfRule>
  </conditionalFormatting>
  <conditionalFormatting sqref="D3:D29">
    <cfRule type="cellIs" dxfId="143" priority="189" operator="equal">
      <formula>""</formula>
    </cfRule>
    <cfRule type="cellIs" dxfId="142" priority="190" operator="between">
      <formula>3</formula>
      <formula>3.99999</formula>
    </cfRule>
    <cfRule type="cellIs" dxfId="141" priority="193" operator="between">
      <formula>0</formula>
      <formula>2</formula>
    </cfRule>
    <cfRule type="cellIs" dxfId="140" priority="191" operator="between">
      <formula>4</formula>
      <formula>5</formula>
    </cfRule>
    <cfRule type="cellIs" dxfId="139" priority="192" operator="between">
      <formula>2</formula>
      <formula>2.99999</formula>
    </cfRule>
  </conditionalFormatting>
  <conditionalFormatting sqref="D30">
    <cfRule type="cellIs" dxfId="138" priority="15" operator="equal">
      <formula>""</formula>
    </cfRule>
    <cfRule type="cellIs" dxfId="137" priority="16" operator="between">
      <formula>3</formula>
      <formula>3.99999</formula>
    </cfRule>
    <cfRule type="cellIs" dxfId="136" priority="17" operator="between">
      <formula>4</formula>
      <formula>5</formula>
    </cfRule>
    <cfRule type="cellIs" dxfId="135" priority="18" operator="between">
      <formula>2</formula>
      <formula>2.99999</formula>
    </cfRule>
    <cfRule type="cellIs" dxfId="134" priority="19" operator="between">
      <formula>0</formula>
      <formula>2</formula>
    </cfRule>
  </conditionalFormatting>
  <conditionalFormatting sqref="E2:G2">
    <cfRule type="expression" dxfId="133" priority="1">
      <formula>$A2="header"</formula>
    </cfRule>
    <cfRule type="expression" dxfId="132" priority="3">
      <formula>$A2="header"</formula>
    </cfRule>
    <cfRule type="expression" dxfId="131" priority="2">
      <formula>$A2="blank"</formula>
    </cfRule>
  </conditionalFormatting>
  <conditionalFormatting sqref="H3:L4 H5:I5 K5:L5 H6:L29">
    <cfRule type="expression" dxfId="130" priority="188">
      <formula>#REF!="01"</formula>
    </cfRule>
  </conditionalFormatting>
  <conditionalFormatting sqref="H30:L30">
    <cfRule type="expression" dxfId="129" priority="14">
      <formula>#REF!="01"</formula>
    </cfRule>
  </conditionalFormatting>
  <conditionalFormatting sqref="J5">
    <cfRule type="expression" dxfId="128" priority="7">
      <formula>$A5="blank"</formula>
    </cfRule>
    <cfRule type="expression" dxfId="127" priority="8">
      <formula>#REF!="01"</formula>
    </cfRule>
    <cfRule type="expression" dxfId="126" priority="6">
      <formula>$A5="header"</formula>
    </cfRule>
  </conditionalFormatting>
  <conditionalFormatting sqref="M2:O2 Q2:S2 Z2:AA2">
    <cfRule type="expression" dxfId="125" priority="27">
      <formula>$A2="header"</formula>
    </cfRule>
    <cfRule type="expression" dxfId="124" priority="28">
      <formula>$A2="blank"</formula>
    </cfRule>
  </conditionalFormatting>
  <conditionalFormatting sqref="P2">
    <cfRule type="expression" dxfId="123" priority="5">
      <formula>$A2="blank"</formula>
    </cfRule>
    <cfRule type="expression" dxfId="122" priority="4">
      <formula>$A2="header"</formula>
    </cfRule>
  </conditionalFormatting>
  <conditionalFormatting sqref="T2:Y2">
    <cfRule type="expression" dxfId="121" priority="23">
      <formula>$A2="blank"</formula>
    </cfRule>
    <cfRule type="expression" dxfId="120" priority="22">
      <formula>$A2="header"</formula>
    </cfRule>
  </conditionalFormatting>
  <conditionalFormatting sqref="X2:Y2">
    <cfRule type="expression" dxfId="119" priority="21">
      <formula>$A2="blank"</formula>
    </cfRule>
    <cfRule type="expression" dxfId="118" priority="20">
      <formula>$A2="header"</formula>
    </cfRule>
  </conditionalFormatting>
  <dataValidations count="1">
    <dataValidation type="list" allowBlank="1" showDropDown="1" showInputMessage="1" showErrorMessage="1" sqref="D3:D30" xr:uid="{00000000-0002-0000-0500-000000000000}">
      <formula1>"na,n.a.,n.a,NA,N.A.,N.A,0,1,2,3,4,5"</formula1>
    </dataValidation>
  </dataValidations>
  <pageMargins left="0.70866141732283472" right="0.70866141732283472" top="0.78740157480314965" bottom="0.78740157480314965" header="0.31496062992125984" footer="0.31496062992125984"/>
  <pageSetup paperSize="9" scale="47" fitToWidth="3"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30AD-0589-4DC1-8BC0-95405A1A09FF}">
  <sheetPr codeName="Tabelle7">
    <tabColor theme="9"/>
    <outlinePr summaryBelow="0" summaryRight="0"/>
  </sheetPr>
  <dimension ref="A1:AN171"/>
  <sheetViews>
    <sheetView zoomScaleNormal="100" zoomScaleSheetLayoutView="70" workbookViewId="0">
      <pane xSplit="8" ySplit="2" topLeftCell="I3" activePane="bottomRight" state="frozen"/>
      <selection pane="topRight" activeCell="I1" sqref="I1"/>
      <selection pane="bottomLeft" activeCell="C6" sqref="C6"/>
      <selection pane="bottomRight" activeCell="C1" sqref="C1:T1"/>
    </sheetView>
  </sheetViews>
  <sheetFormatPr baseColWidth="10" defaultColWidth="12.5" defaultRowHeight="14" outlineLevelCol="1"/>
  <cols>
    <col min="1" max="1" width="6.5" style="70" hidden="1" customWidth="1"/>
    <col min="2" max="2" width="5" style="70" hidden="1" customWidth="1"/>
    <col min="3" max="3" width="7.5" style="121" customWidth="1"/>
    <col min="4" max="4" width="10.5" style="121" bestFit="1" customWidth="1" collapsed="1"/>
    <col min="5" max="7" width="39.5" style="121" hidden="1" customWidth="1" outlineLevel="1"/>
    <col min="8" max="8" width="37.5" style="70" customWidth="1"/>
    <col min="9" max="9" width="64.5" style="70" customWidth="1" outlineLevel="1"/>
    <col min="10" max="10" width="85.5" style="70" customWidth="1" outlineLevel="1"/>
    <col min="11" max="11" width="25.5" style="70" customWidth="1" outlineLevel="1"/>
    <col min="12" max="12" width="25.1640625" style="70" customWidth="1" outlineLevel="1"/>
    <col min="13" max="13" width="42.5" style="71" customWidth="1" collapsed="1"/>
    <col min="14" max="14" width="17.5" style="122" hidden="1" customWidth="1" outlineLevel="1"/>
    <col min="15" max="15" width="25.1640625" style="123" hidden="1" customWidth="1" outlineLevel="1"/>
    <col min="16" max="16" width="16.5" style="123" hidden="1" customWidth="1" outlineLevel="1"/>
    <col min="17" max="17" width="47.5" style="71" hidden="1" customWidth="1" outlineLevel="1"/>
    <col min="18" max="18" width="78.5" style="71" customWidth="1" collapsed="1"/>
    <col min="19" max="21" width="78.5" style="71" hidden="1" customWidth="1" outlineLevel="1"/>
    <col min="22" max="22" width="56.5" style="70" hidden="1" customWidth="1" outlineLevel="1"/>
    <col min="23" max="23" width="62.5" style="70" hidden="1" customWidth="1" outlineLevel="1"/>
    <col min="24" max="24" width="12.5" style="70" collapsed="1"/>
    <col min="25" max="16384" width="12.5" style="70"/>
  </cols>
  <sheetData>
    <row r="1" spans="1:23" ht="51" customHeight="1">
      <c r="C1" s="371" t="s">
        <v>1364</v>
      </c>
      <c r="D1" s="372"/>
      <c r="E1" s="372"/>
      <c r="F1" s="373"/>
      <c r="G1" s="373"/>
      <c r="H1" s="373"/>
      <c r="I1" s="373"/>
      <c r="J1" s="373"/>
      <c r="K1" s="373"/>
      <c r="L1" s="373"/>
      <c r="M1" s="373"/>
      <c r="N1" s="373"/>
      <c r="O1" s="373"/>
      <c r="P1" s="373"/>
      <c r="Q1" s="373"/>
      <c r="R1" s="373"/>
      <c r="S1" s="373"/>
      <c r="T1" s="373"/>
    </row>
    <row r="2" spans="1:23" ht="44.25" customHeight="1">
      <c r="A2" s="72" t="s">
        <v>171</v>
      </c>
      <c r="B2" s="72" t="s">
        <v>172</v>
      </c>
      <c r="C2" s="73" t="s">
        <v>173</v>
      </c>
      <c r="D2" s="74" t="s">
        <v>749</v>
      </c>
      <c r="E2" s="73" t="s">
        <v>750</v>
      </c>
      <c r="F2" s="73" t="s">
        <v>751</v>
      </c>
      <c r="G2" s="73" t="s">
        <v>752</v>
      </c>
      <c r="H2" s="74" t="s">
        <v>177</v>
      </c>
      <c r="I2" s="74" t="s">
        <v>178</v>
      </c>
      <c r="J2" s="74" t="s">
        <v>753</v>
      </c>
      <c r="K2" s="74" t="s">
        <v>632</v>
      </c>
      <c r="L2" s="74" t="s">
        <v>185</v>
      </c>
      <c r="M2" s="75" t="s">
        <v>187</v>
      </c>
      <c r="N2" s="75" t="s">
        <v>633</v>
      </c>
      <c r="O2" s="39" t="s">
        <v>634</v>
      </c>
      <c r="P2" s="76" t="s">
        <v>635</v>
      </c>
      <c r="Q2" s="131" t="s">
        <v>636</v>
      </c>
      <c r="R2" s="132" t="s">
        <v>191</v>
      </c>
      <c r="S2" s="77" t="s">
        <v>192</v>
      </c>
      <c r="T2" s="77" t="s">
        <v>193</v>
      </c>
      <c r="U2" s="77" t="s">
        <v>754</v>
      </c>
      <c r="V2" s="77" t="s">
        <v>195</v>
      </c>
      <c r="W2" s="77" t="s">
        <v>196</v>
      </c>
    </row>
    <row r="3" spans="1:23" ht="60">
      <c r="A3" s="78" t="s">
        <v>755</v>
      </c>
      <c r="B3" s="78">
        <v>9</v>
      </c>
      <c r="C3" s="78">
        <v>9</v>
      </c>
      <c r="D3" s="78"/>
      <c r="E3" s="79"/>
      <c r="F3" s="79"/>
      <c r="G3" s="79"/>
      <c r="H3" s="286" t="s">
        <v>756</v>
      </c>
      <c r="I3" s="281" t="s">
        <v>757</v>
      </c>
      <c r="J3" s="285" t="s">
        <v>758</v>
      </c>
      <c r="K3" s="79"/>
      <c r="L3" s="80"/>
      <c r="M3" s="79"/>
      <c r="N3" s="79"/>
      <c r="O3" s="79"/>
      <c r="P3" s="79"/>
      <c r="Q3" s="79"/>
      <c r="R3" s="79"/>
      <c r="S3" s="79"/>
      <c r="T3" s="79"/>
      <c r="U3" s="79"/>
      <c r="V3" s="79"/>
      <c r="W3" s="81"/>
    </row>
    <row r="4" spans="1:23" ht="15">
      <c r="A4" s="78" t="s">
        <v>755</v>
      </c>
      <c r="B4" s="78">
        <v>2</v>
      </c>
      <c r="C4" s="78" t="s">
        <v>759</v>
      </c>
      <c r="D4" s="78"/>
      <c r="E4" s="79"/>
      <c r="F4" s="79"/>
      <c r="G4" s="79"/>
      <c r="H4" s="286" t="s">
        <v>760</v>
      </c>
      <c r="I4" s="79"/>
      <c r="J4" s="79"/>
      <c r="K4" s="79"/>
      <c r="L4" s="80"/>
      <c r="M4" s="79"/>
      <c r="N4" s="79"/>
      <c r="O4" s="79"/>
      <c r="P4" s="79"/>
      <c r="Q4" s="79"/>
      <c r="R4" s="79"/>
      <c r="S4" s="79"/>
      <c r="T4" s="79"/>
      <c r="U4" s="79"/>
      <c r="V4" s="79"/>
      <c r="W4" s="81"/>
    </row>
    <row r="5" spans="1:23" ht="45">
      <c r="A5" s="78" t="e">
        <f>IF(AND($B5&lt;&gt;"",$C$3="1",NOT(ISBLANK($C5))),"header",IF(AND($B5&lt;&gt;"",$C$3&lt;&gt;"1",NOT(ISBLANK($C5))),"broke",IF(AND($B5&lt;&gt;"",#REF!="01",NOT(ISBLANK(#REF!))),"header",IF(AND($B5&lt;&gt;"",#REF!&lt;&gt;"01",NOT(ISBLANK(#REF!))),"broke",IF(AND($B5&lt;&gt;"",#REF!&lt;&gt;"01",NOT(ISBLANK(#REF!))),"broke",IF(AND($C$3="1",ISBLANK($C5),ISBLANK($B5)),"broke",""))))))</f>
        <v>#REF!</v>
      </c>
      <c r="C5" s="82" t="s">
        <v>761</v>
      </c>
      <c r="D5" s="15"/>
      <c r="E5" s="79"/>
      <c r="F5" s="79"/>
      <c r="G5" s="79"/>
      <c r="H5" s="284" t="s">
        <v>762</v>
      </c>
      <c r="I5" s="287" t="s">
        <v>763</v>
      </c>
      <c r="J5" s="283" t="s">
        <v>764</v>
      </c>
      <c r="K5" s="84"/>
      <c r="L5" s="84"/>
      <c r="M5" s="85"/>
      <c r="N5" s="86"/>
      <c r="O5" s="85"/>
      <c r="P5" s="85"/>
      <c r="Q5" s="85"/>
      <c r="R5" s="87"/>
      <c r="S5" s="87"/>
      <c r="T5" s="87"/>
      <c r="U5" s="85"/>
      <c r="V5" s="81"/>
      <c r="W5" s="81"/>
    </row>
    <row r="6" spans="1:23" ht="15">
      <c r="A6" s="78" t="s">
        <v>755</v>
      </c>
      <c r="B6" s="78">
        <v>2</v>
      </c>
      <c r="C6" s="78" t="s">
        <v>765</v>
      </c>
      <c r="D6" s="78"/>
      <c r="E6" s="79"/>
      <c r="F6" s="79"/>
      <c r="G6" s="79"/>
      <c r="H6" s="290" t="s">
        <v>766</v>
      </c>
      <c r="I6" s="79"/>
      <c r="J6" s="79"/>
      <c r="K6" s="79"/>
      <c r="L6" s="79"/>
      <c r="M6" s="79"/>
      <c r="N6" s="79"/>
      <c r="O6" s="79"/>
      <c r="P6" s="79"/>
      <c r="Q6" s="79"/>
      <c r="R6" s="79"/>
      <c r="S6" s="79"/>
      <c r="T6" s="79"/>
      <c r="U6" s="79"/>
      <c r="V6" s="79"/>
      <c r="W6" s="81"/>
    </row>
    <row r="7" spans="1:23" ht="210">
      <c r="A7" s="78" t="e">
        <f>IF(AND($B7&lt;&gt;"",$C$3="1",NOT(ISBLANK($C7))),"header",IF(AND($B7&lt;&gt;"",$C$3&lt;&gt;"1",NOT(ISBLANK($C7))),"broke",IF(AND($B7&lt;&gt;"",#REF!="01",NOT(ISBLANK(#REF!))),"header",IF(AND($B7&lt;&gt;"",#REF!&lt;&gt;"01",NOT(ISBLANK(#REF!))),"broke",IF(AND($B7&lt;&gt;"",#REF!&lt;&gt;"01",NOT(ISBLANK(#REF!))),"broke",IF(AND($C$3="1",ISBLANK($C7),ISBLANK($B7)),"broke",""))))))</f>
        <v>#REF!</v>
      </c>
      <c r="C7" s="78" t="s">
        <v>1360</v>
      </c>
      <c r="D7" s="15"/>
      <c r="E7" s="79"/>
      <c r="F7" s="79"/>
      <c r="G7" s="79"/>
      <c r="H7" s="291" t="s">
        <v>767</v>
      </c>
      <c r="I7" s="83" t="s">
        <v>768</v>
      </c>
      <c r="J7" s="79" t="s">
        <v>769</v>
      </c>
      <c r="K7" s="84"/>
      <c r="L7" s="84"/>
      <c r="M7" s="85"/>
      <c r="N7" s="86"/>
      <c r="O7" s="85"/>
      <c r="P7" s="85"/>
      <c r="Q7" s="85"/>
      <c r="R7" s="87"/>
      <c r="S7" s="87"/>
      <c r="T7" s="87"/>
      <c r="U7" s="85"/>
      <c r="V7" s="81"/>
      <c r="W7" s="81"/>
    </row>
    <row r="8" spans="1:23" ht="15">
      <c r="A8" s="78" t="s">
        <v>755</v>
      </c>
      <c r="B8" s="78">
        <v>2</v>
      </c>
      <c r="C8" s="78" t="s">
        <v>770</v>
      </c>
      <c r="D8" s="78"/>
      <c r="E8" s="79"/>
      <c r="F8" s="79"/>
      <c r="G8" s="79"/>
      <c r="H8" s="286" t="s">
        <v>771</v>
      </c>
      <c r="I8" s="79"/>
      <c r="J8" s="79"/>
      <c r="K8" s="79"/>
      <c r="L8" s="79"/>
      <c r="M8" s="79"/>
      <c r="N8" s="79"/>
      <c r="O8" s="79"/>
      <c r="P8" s="79"/>
      <c r="Q8" s="79"/>
      <c r="R8" s="79"/>
      <c r="S8" s="79"/>
      <c r="T8" s="79"/>
      <c r="U8" s="79"/>
      <c r="V8" s="79"/>
      <c r="W8" s="81"/>
    </row>
    <row r="9" spans="1:23" ht="90">
      <c r="A9" s="78" t="e">
        <f>IF(AND($B9&lt;&gt;"",$C$3="1",NOT(ISBLANK($C9))),"header",IF(AND($B9&lt;&gt;"",$C$3&lt;&gt;"1",NOT(ISBLANK($C9))),"broke",IF(AND($B9&lt;&gt;"",#REF!="01",NOT(ISBLANK(#REF!))),"header",IF(AND($B9&lt;&gt;"",#REF!&lt;&gt;"01",NOT(ISBLANK(#REF!))),"broke",IF(AND($B9&lt;&gt;"",#REF!&lt;&gt;"01",NOT(ISBLANK(#REF!))),"broke",IF(AND($C$3="1",ISBLANK($C9),ISBLANK($B9)),"broke",""))))))</f>
        <v>#REF!</v>
      </c>
      <c r="C9" s="78" t="s">
        <v>772</v>
      </c>
      <c r="D9" s="15"/>
      <c r="E9" s="79"/>
      <c r="F9" s="79"/>
      <c r="G9" s="79"/>
      <c r="H9" s="284" t="s">
        <v>773</v>
      </c>
      <c r="I9" s="83" t="s">
        <v>774</v>
      </c>
      <c r="J9" s="292" t="s">
        <v>775</v>
      </c>
      <c r="K9" s="84"/>
      <c r="L9" s="84"/>
      <c r="M9" s="85"/>
      <c r="N9" s="86"/>
      <c r="O9" s="85"/>
      <c r="P9" s="85"/>
      <c r="Q9" s="85"/>
      <c r="R9" s="85"/>
      <c r="S9" s="87" t="s">
        <v>776</v>
      </c>
      <c r="T9" s="87"/>
      <c r="U9" s="85"/>
      <c r="V9" s="81"/>
      <c r="W9" s="81"/>
    </row>
    <row r="10" spans="1:23" ht="15">
      <c r="A10" s="78" t="s">
        <v>755</v>
      </c>
      <c r="B10" s="78">
        <v>2</v>
      </c>
      <c r="C10" s="78" t="s">
        <v>777</v>
      </c>
      <c r="D10" s="78"/>
      <c r="E10" s="79"/>
      <c r="F10" s="79"/>
      <c r="G10" s="79"/>
      <c r="H10" s="286" t="s">
        <v>778</v>
      </c>
      <c r="I10" s="79"/>
      <c r="J10" s="79"/>
      <c r="K10" s="79"/>
      <c r="L10" s="79"/>
      <c r="M10" s="79"/>
      <c r="N10" s="79"/>
      <c r="O10" s="79"/>
      <c r="P10" s="79"/>
      <c r="Q10" s="79"/>
      <c r="R10" s="79"/>
      <c r="S10" s="79"/>
      <c r="T10" s="79"/>
      <c r="U10" s="79"/>
      <c r="V10" s="79"/>
      <c r="W10" s="81"/>
    </row>
    <row r="11" spans="1:23" ht="75">
      <c r="A11" s="78" t="e">
        <f>IF(AND($B11&lt;&gt;"",$C$3="1",NOT(ISBLANK($C11))),"header",IF(AND($B11&lt;&gt;"",$C$3&lt;&gt;"1",NOT(ISBLANK($C11))),"broke",IF(AND($B11&lt;&gt;"",#REF!="01",NOT(ISBLANK(#REF!))),"header",IF(AND($B11&lt;&gt;"",#REF!&lt;&gt;"01",NOT(ISBLANK(#REF!))),"broke",IF(AND($B11&lt;&gt;"",#REF!&lt;&gt;"01",NOT(ISBLANK(#REF!))),"broke",IF(AND($C$3="1",ISBLANK($C11),ISBLANK($B11)),"broke",""))))))</f>
        <v>#REF!</v>
      </c>
      <c r="C11" s="78" t="s">
        <v>779</v>
      </c>
      <c r="D11" s="15"/>
      <c r="E11" s="79"/>
      <c r="F11" s="79"/>
      <c r="G11" s="79"/>
      <c r="H11" s="284" t="s">
        <v>780</v>
      </c>
      <c r="I11" s="288" t="s">
        <v>781</v>
      </c>
      <c r="J11" s="289" t="s">
        <v>782</v>
      </c>
      <c r="K11" s="84"/>
      <c r="L11" s="84"/>
      <c r="M11" s="85"/>
      <c r="N11" s="86"/>
      <c r="O11" s="85"/>
      <c r="P11" s="85"/>
      <c r="Q11" s="85"/>
      <c r="R11" s="87"/>
      <c r="S11" s="87"/>
      <c r="T11" s="87"/>
      <c r="U11" s="85"/>
      <c r="V11" s="81"/>
      <c r="W11" s="81"/>
    </row>
    <row r="12" spans="1:23" ht="15">
      <c r="A12" s="78" t="s">
        <v>755</v>
      </c>
      <c r="B12" s="78">
        <v>2</v>
      </c>
      <c r="C12" s="78" t="s">
        <v>783</v>
      </c>
      <c r="D12" s="78"/>
      <c r="E12" s="79"/>
      <c r="F12" s="79"/>
      <c r="G12" s="79"/>
      <c r="H12" s="286" t="s">
        <v>784</v>
      </c>
      <c r="I12" s="79"/>
      <c r="J12" s="79"/>
      <c r="K12" s="79"/>
      <c r="L12" s="79"/>
      <c r="M12" s="79"/>
      <c r="N12" s="79"/>
      <c r="O12" s="79"/>
      <c r="P12" s="79"/>
      <c r="Q12" s="79"/>
      <c r="R12" s="79"/>
      <c r="S12" s="79"/>
      <c r="T12" s="79"/>
      <c r="U12" s="79"/>
      <c r="V12" s="79"/>
      <c r="W12" s="81"/>
    </row>
    <row r="13" spans="1:23" ht="60">
      <c r="A13" s="78" t="e">
        <f>IF(AND($B13&lt;&gt;"",$C$3="1",NOT(ISBLANK($C13))),"header",IF(AND($B13&lt;&gt;"",$C$3&lt;&gt;"1",NOT(ISBLANK($C13))),"broke",IF(AND($B13&lt;&gt;"",#REF!="01",NOT(ISBLANK(#REF!))),"header",IF(AND($B13&lt;&gt;"",#REF!&lt;&gt;"01",NOT(ISBLANK(#REF!))),"broke",IF(AND($B13&lt;&gt;"",#REF!&lt;&gt;"01",NOT(ISBLANK(#REF!))),"broke",IF(AND($C$3="1",ISBLANK($C13),ISBLANK($B13)),"broke",""))))))</f>
        <v>#REF!</v>
      </c>
      <c r="C13" s="78" t="s">
        <v>785</v>
      </c>
      <c r="D13" s="15"/>
      <c r="E13" s="79"/>
      <c r="F13" s="79"/>
      <c r="G13" s="79"/>
      <c r="H13" s="284" t="s">
        <v>786</v>
      </c>
      <c r="I13" s="83" t="s">
        <v>787</v>
      </c>
      <c r="J13" s="79" t="s">
        <v>788</v>
      </c>
      <c r="K13" s="84"/>
      <c r="L13" s="84"/>
      <c r="M13" s="85"/>
      <c r="N13" s="86"/>
      <c r="O13" s="85"/>
      <c r="P13" s="85"/>
      <c r="Q13" s="85"/>
      <c r="R13" s="87"/>
      <c r="S13" s="87"/>
      <c r="T13" s="87"/>
      <c r="U13" s="85"/>
      <c r="V13" s="81"/>
      <c r="W13" s="81"/>
    </row>
    <row r="14" spans="1:23" ht="65.25" customHeight="1">
      <c r="A14" s="78" t="e">
        <f>IF(AND($B14&lt;&gt;"",$C$3="1",NOT(ISBLANK($C14))),"header",IF(AND($B14&lt;&gt;"",$C$3&lt;&gt;"1",NOT(ISBLANK($C14))),"broke",IF(AND($B14&lt;&gt;"",#REF!="01",NOT(ISBLANK(#REF!))),"header",IF(AND($B14&lt;&gt;"",#REF!&lt;&gt;"01",NOT(ISBLANK(#REF!))),"broke",IF(AND($B14&lt;&gt;"",#REF!&lt;&gt;"01",NOT(ISBLANK(#REF!))),"broke",IF(AND($C$3="1",ISBLANK($C14),ISBLANK($B14)),"broke",""))))))</f>
        <v>#REF!</v>
      </c>
      <c r="C14" s="78" t="s">
        <v>789</v>
      </c>
      <c r="D14" s="15"/>
      <c r="E14" s="79"/>
      <c r="F14" s="79"/>
      <c r="G14" s="79"/>
      <c r="H14" s="284" t="s">
        <v>790</v>
      </c>
      <c r="I14" s="83" t="s">
        <v>791</v>
      </c>
      <c r="J14" s="79" t="s">
        <v>792</v>
      </c>
      <c r="K14" s="84"/>
      <c r="L14" s="84"/>
      <c r="M14" s="85"/>
      <c r="N14" s="86"/>
      <c r="O14" s="85"/>
      <c r="P14" s="85"/>
      <c r="Q14" s="85"/>
      <c r="R14" s="87"/>
      <c r="S14" s="87"/>
      <c r="T14" s="87"/>
      <c r="U14" s="85"/>
      <c r="V14" s="81"/>
      <c r="W14" s="81"/>
    </row>
    <row r="15" spans="1:23" ht="105">
      <c r="A15" s="78" t="e">
        <f>IF(AND($B15&lt;&gt;"",$C$3="1",NOT(ISBLANK($C15))),"header",IF(AND($B15&lt;&gt;"",$C$3&lt;&gt;"1",NOT(ISBLANK($C15))),"broke",IF(AND($B15&lt;&gt;"",#REF!="01",NOT(ISBLANK(#REF!))),"header",IF(AND($B15&lt;&gt;"",#REF!&lt;&gt;"01",NOT(ISBLANK(#REF!))),"broke",IF(AND($B15&lt;&gt;"",#REF!&lt;&gt;"01",NOT(ISBLANK(#REF!))),"broke",IF(AND($C$3="1",ISBLANK($C15),ISBLANK($B15)),"broke",""))))))</f>
        <v>#REF!</v>
      </c>
      <c r="C15" s="78" t="s">
        <v>793</v>
      </c>
      <c r="D15" s="15"/>
      <c r="E15" s="79"/>
      <c r="F15" s="79"/>
      <c r="G15" s="79"/>
      <c r="H15" s="284" t="s">
        <v>794</v>
      </c>
      <c r="I15" s="83" t="s">
        <v>795</v>
      </c>
      <c r="J15" s="79" t="s">
        <v>796</v>
      </c>
      <c r="K15" s="84"/>
      <c r="L15" s="84"/>
      <c r="M15" s="85"/>
      <c r="N15" s="86"/>
      <c r="O15" s="85"/>
      <c r="P15" s="85"/>
      <c r="Q15" s="85"/>
      <c r="R15" s="87"/>
      <c r="S15" s="87"/>
      <c r="T15" s="87"/>
      <c r="U15" s="85"/>
      <c r="V15" s="81"/>
      <c r="W15" s="81"/>
    </row>
    <row r="16" spans="1:23" ht="15">
      <c r="A16" s="78" t="s">
        <v>755</v>
      </c>
      <c r="B16" s="78">
        <v>2</v>
      </c>
      <c r="C16" s="78" t="s">
        <v>797</v>
      </c>
      <c r="D16" s="78"/>
      <c r="E16" s="79"/>
      <c r="F16" s="79"/>
      <c r="G16" s="79"/>
      <c r="H16" s="286" t="s">
        <v>798</v>
      </c>
      <c r="I16" s="79"/>
      <c r="J16" s="79"/>
      <c r="K16" s="79"/>
      <c r="L16" s="79"/>
      <c r="M16" s="79"/>
      <c r="N16" s="79"/>
      <c r="O16" s="79"/>
      <c r="P16" s="79"/>
      <c r="Q16" s="79"/>
      <c r="R16" s="79"/>
      <c r="S16" s="79"/>
      <c r="T16" s="79"/>
      <c r="U16" s="79"/>
      <c r="V16" s="79"/>
      <c r="W16" s="81"/>
    </row>
    <row r="17" spans="1:40" ht="60">
      <c r="A17" s="78" t="e">
        <f>IF(AND($B17&lt;&gt;"",$C$3="1",NOT(ISBLANK($C17))),"header",IF(AND($B17&lt;&gt;"",$C$3&lt;&gt;"1",NOT(ISBLANK($C17))),"broke",IF(AND($B17&lt;&gt;"",#REF!="01",NOT(ISBLANK(#REF!))),"header",IF(AND($B17&lt;&gt;"",#REF!&lt;&gt;"01",NOT(ISBLANK(#REF!))),"broke",IF(AND($B17&lt;&gt;"",#REF!&lt;&gt;"01",NOT(ISBLANK(#REF!))),"broke",IF(AND($C$3="1",ISBLANK($C17),ISBLANK($B17)),"broke",""))))))</f>
        <v>#REF!</v>
      </c>
      <c r="C17" s="78" t="s">
        <v>799</v>
      </c>
      <c r="D17" s="15"/>
      <c r="E17" s="79"/>
      <c r="F17" s="79"/>
      <c r="G17" s="79"/>
      <c r="H17" s="284" t="s">
        <v>800</v>
      </c>
      <c r="I17" s="83" t="s">
        <v>801</v>
      </c>
      <c r="J17" s="79" t="s">
        <v>802</v>
      </c>
      <c r="K17" s="84"/>
      <c r="L17" s="84"/>
      <c r="M17" s="85"/>
      <c r="N17" s="86"/>
      <c r="O17" s="85"/>
      <c r="P17" s="85"/>
      <c r="Q17" s="85"/>
      <c r="R17" s="87"/>
      <c r="S17" s="87"/>
      <c r="T17" s="87"/>
      <c r="U17" s="85"/>
      <c r="V17" s="81"/>
      <c r="W17" s="81"/>
    </row>
    <row r="18" spans="1:40" ht="120">
      <c r="A18" s="78" t="e">
        <f>IF(AND($B18&lt;&gt;"",$C$3="1",NOT(ISBLANK($C18))),"header",IF(AND($B18&lt;&gt;"",$C$3&lt;&gt;"1",NOT(ISBLANK($C18))),"broke",IF(AND($B18&lt;&gt;"",#REF!="01",NOT(ISBLANK(#REF!))),"header",IF(AND($B18&lt;&gt;"",#REF!&lt;&gt;"01",NOT(ISBLANK(#REF!))),"broke",IF(AND($B18&lt;&gt;"",#REF!&lt;&gt;"01",NOT(ISBLANK(#REF!))),"broke",IF(AND($C$3="1",ISBLANK($C18),ISBLANK($B18)),"broke",""))))))</f>
        <v>#REF!</v>
      </c>
      <c r="C18" s="78" t="s">
        <v>803</v>
      </c>
      <c r="D18" s="15"/>
      <c r="E18" s="79"/>
      <c r="F18" s="79"/>
      <c r="G18" s="79"/>
      <c r="H18" s="284" t="s">
        <v>804</v>
      </c>
      <c r="I18" s="83" t="s">
        <v>805</v>
      </c>
      <c r="J18" s="79" t="s">
        <v>806</v>
      </c>
      <c r="K18" s="84"/>
      <c r="L18" s="84"/>
      <c r="M18" s="85"/>
      <c r="N18" s="86"/>
      <c r="O18" s="85"/>
      <c r="P18" s="85"/>
      <c r="Q18" s="85"/>
      <c r="R18" s="87"/>
      <c r="S18" s="87"/>
      <c r="T18" s="87"/>
      <c r="U18" s="85"/>
      <c r="V18" s="81"/>
      <c r="W18" s="81"/>
    </row>
    <row r="19" spans="1:40" s="91" customFormat="1" ht="15">
      <c r="A19" s="78" t="s">
        <v>755</v>
      </c>
      <c r="B19" s="88">
        <v>1</v>
      </c>
      <c r="C19" s="88" t="s">
        <v>807</v>
      </c>
      <c r="D19" s="88" t="s">
        <v>16</v>
      </c>
      <c r="E19" s="88" t="s">
        <v>808</v>
      </c>
      <c r="F19" s="88" t="s">
        <v>809</v>
      </c>
      <c r="G19" s="88" t="s">
        <v>810</v>
      </c>
      <c r="H19" s="89" t="s">
        <v>811</v>
      </c>
      <c r="I19" s="89"/>
      <c r="J19" s="89"/>
      <c r="K19" s="89"/>
      <c r="L19" s="89"/>
      <c r="M19" s="89"/>
      <c r="N19" s="89"/>
      <c r="O19" s="89"/>
      <c r="P19" s="89"/>
      <c r="Q19" s="89"/>
      <c r="R19" s="89"/>
      <c r="S19" s="89"/>
      <c r="T19" s="89"/>
      <c r="U19" s="89"/>
      <c r="V19" s="89"/>
      <c r="W19" s="90"/>
    </row>
    <row r="20" spans="1:40" ht="45">
      <c r="A20" s="310" t="e">
        <f>IF(AND($B20&lt;&gt;"",$C$3="1",NOT(ISBLANK($C20))),"header",IF(AND($B20&lt;&gt;"",$C$3&lt;&gt;"1",NOT(ISBLANK($C20))),"broke",IF(AND($B20&lt;&gt;"",#REF!="01",NOT(ISBLANK(#REF!))),"header",IF(AND($B20&lt;&gt;"",#REF!&lt;&gt;"01",NOT(ISBLANK(#REF!))),"broke",IF(AND($B20&lt;&gt;"",#REF!&lt;&gt;"01",NOT(ISBLANK(#REF!))),"broke",IF(AND($C$3="1",ISBLANK($C20),ISBLANK($B20)),"broke","Control"))))))</f>
        <v>#REF!</v>
      </c>
      <c r="B20" s="311"/>
      <c r="C20" s="78" t="s">
        <v>812</v>
      </c>
      <c r="D20" s="15"/>
      <c r="E20" s="79"/>
      <c r="F20" s="79"/>
      <c r="G20" s="79"/>
      <c r="H20" s="284" t="s">
        <v>813</v>
      </c>
      <c r="I20" s="83" t="s">
        <v>814</v>
      </c>
      <c r="J20" s="283" t="s">
        <v>815</v>
      </c>
      <c r="K20" s="84"/>
      <c r="L20" s="84"/>
      <c r="M20" s="85"/>
      <c r="N20" s="85"/>
      <c r="O20" s="85"/>
      <c r="P20" s="85"/>
      <c r="Q20" s="85"/>
      <c r="R20" s="85"/>
      <c r="S20" s="85"/>
      <c r="T20" s="85"/>
      <c r="U20" s="85"/>
      <c r="V20" s="85"/>
      <c r="W20" s="85"/>
      <c r="X20" s="92"/>
      <c r="Y20" s="92"/>
      <c r="Z20" s="92"/>
      <c r="AA20" s="92"/>
      <c r="AB20" s="92"/>
      <c r="AC20" s="92"/>
      <c r="AD20" s="92"/>
      <c r="AE20" s="92"/>
      <c r="AF20" s="92"/>
      <c r="AG20" s="92"/>
      <c r="AH20" s="92"/>
      <c r="AI20" s="92"/>
      <c r="AJ20" s="92"/>
      <c r="AK20" s="92"/>
      <c r="AL20" s="92"/>
      <c r="AM20" s="92"/>
      <c r="AN20" s="92"/>
    </row>
    <row r="21" spans="1:40" ht="60">
      <c r="A21" s="78" t="e">
        <f>IF(AND($B21&lt;&gt;"",$C$3="1",NOT(ISBLANK($C21))),"header",IF(AND($B21&lt;&gt;"",$C$3&lt;&gt;"1",NOT(ISBLANK($C21))),"broke",IF(AND($B21&lt;&gt;"",#REF!="01",NOT(ISBLANK(#REF!))),"header",IF(AND($B21&lt;&gt;"",#REF!&lt;&gt;"01",NOT(ISBLANK(#REF!))),"broke",IF(AND($B21&lt;&gt;"",#REF!&lt;&gt;"01",NOT(ISBLANK(#REF!))),"broke",IF(AND($C$3="1",ISBLANK($C21),ISBLANK($B21)),"broke",""))))))</f>
        <v>#REF!</v>
      </c>
      <c r="C21" s="78" t="s">
        <v>816</v>
      </c>
      <c r="D21" s="15"/>
      <c r="E21" s="79"/>
      <c r="F21" s="79"/>
      <c r="G21" s="79"/>
      <c r="H21" s="284" t="s">
        <v>817</v>
      </c>
      <c r="I21" s="83" t="s">
        <v>818</v>
      </c>
      <c r="J21" s="79" t="s">
        <v>819</v>
      </c>
      <c r="K21" s="84"/>
      <c r="L21" s="84"/>
      <c r="M21" s="85"/>
      <c r="N21" s="86"/>
      <c r="O21" s="85"/>
      <c r="P21" s="85"/>
      <c r="Q21" s="85"/>
      <c r="R21" s="87"/>
      <c r="S21" s="87"/>
      <c r="T21" s="87"/>
      <c r="U21" s="85"/>
      <c r="V21" s="81"/>
      <c r="W21" s="81"/>
    </row>
    <row r="22" spans="1:40" ht="15">
      <c r="A22" s="78" t="s">
        <v>755</v>
      </c>
      <c r="B22" s="78">
        <v>1</v>
      </c>
      <c r="C22" s="78" t="s">
        <v>820</v>
      </c>
      <c r="D22" s="78"/>
      <c r="E22" s="79"/>
      <c r="F22" s="79"/>
      <c r="G22" s="79"/>
      <c r="H22" s="286" t="s">
        <v>821</v>
      </c>
      <c r="I22" s="79"/>
      <c r="J22" s="79"/>
      <c r="K22" s="79"/>
      <c r="L22" s="79"/>
      <c r="M22" s="79"/>
      <c r="N22" s="79"/>
      <c r="O22" s="79"/>
      <c r="P22" s="79"/>
      <c r="Q22" s="79"/>
      <c r="R22" s="79"/>
      <c r="S22" s="79"/>
      <c r="T22" s="79"/>
      <c r="U22" s="79"/>
      <c r="V22" s="79"/>
      <c r="W22" s="81"/>
    </row>
    <row r="23" spans="1:40" ht="90">
      <c r="A23" s="78" t="e">
        <f>IF(AND($B23&lt;&gt;"",$C$3="1",NOT(ISBLANK($C23))),"header",IF(AND($B23&lt;&gt;"",$C$3&lt;&gt;"1",NOT(ISBLANK($C23))),"broke",IF(AND($B23&lt;&gt;"",#REF!="01",NOT(ISBLANK(#REF!))),"header",IF(AND($B23&lt;&gt;"",#REF!&lt;&gt;"01",NOT(ISBLANK(#REF!))),"broke",IF(AND($B23&lt;&gt;"",#REF!&lt;&gt;"01",NOT(ISBLANK(#REF!))),"broke",IF(AND($C$3="1",ISBLANK($C23),ISBLANK($B23)),"broke",""))))))</f>
        <v>#REF!</v>
      </c>
      <c r="C23" s="78" t="s">
        <v>822</v>
      </c>
      <c r="D23" s="15"/>
      <c r="E23" s="79"/>
      <c r="F23" s="79"/>
      <c r="G23" s="79"/>
      <c r="H23" s="291" t="s">
        <v>823</v>
      </c>
      <c r="I23" s="83" t="s">
        <v>824</v>
      </c>
      <c r="J23" s="79" t="s">
        <v>825</v>
      </c>
      <c r="K23" s="84"/>
      <c r="L23" s="84"/>
      <c r="M23" s="85"/>
      <c r="N23" s="86"/>
      <c r="O23" s="85"/>
      <c r="P23" s="85"/>
      <c r="Q23" s="85"/>
      <c r="R23" s="85"/>
      <c r="S23" s="81"/>
      <c r="T23" s="81"/>
      <c r="U23" s="81"/>
      <c r="V23" s="81"/>
      <c r="W23" s="81"/>
    </row>
    <row r="24" spans="1:40" s="100" customFormat="1">
      <c r="A24" s="312" t="e">
        <f>IF(AND($B24&lt;&gt;"",$C$3="1",NOT(ISBLANK($C24))),"header",IF(AND($B24&lt;&gt;"",$C$3&lt;&gt;"1",NOT(ISBLANK($C24))),"broke",IF(AND($B24&lt;&gt;"",#REF!="01",NOT(ISBLANK(#REF!))),"header",IF(AND($B24&lt;&gt;"",#REF!&lt;&gt;"01",NOT(ISBLANK(#REF!))),"broke",IF(AND($B24&lt;&gt;"",#REF!&lt;&gt;"01",NOT(ISBLANK(#REF!))),"broke",IF(AND($C$3="1",ISBLANK($C24),ISBLANK($B24)),"broke","Control"))))))</f>
        <v>#REF!</v>
      </c>
      <c r="B24" s="312"/>
      <c r="C24" s="313"/>
      <c r="D24" s="202"/>
      <c r="E24" s="203"/>
      <c r="F24" s="79"/>
      <c r="G24" s="79"/>
      <c r="H24" s="314"/>
      <c r="I24" s="204"/>
      <c r="J24" s="83"/>
      <c r="K24" s="315"/>
      <c r="L24" s="92"/>
      <c r="M24" s="316"/>
      <c r="N24" s="317"/>
      <c r="O24" s="318"/>
      <c r="P24" s="318"/>
      <c r="Q24" s="319"/>
      <c r="R24" s="320"/>
      <c r="S24" s="320"/>
      <c r="T24" s="320"/>
      <c r="U24" s="318"/>
      <c r="V24" s="321"/>
      <c r="W24" s="322"/>
    </row>
    <row r="25" spans="1:40" s="100" customFormat="1">
      <c r="A25" s="70"/>
      <c r="B25" s="70"/>
      <c r="C25" s="93"/>
      <c r="D25" s="93"/>
      <c r="E25" s="93"/>
      <c r="F25" s="93"/>
      <c r="G25" s="93"/>
      <c r="H25" s="94"/>
      <c r="I25" s="94"/>
      <c r="J25" s="94"/>
      <c r="K25" s="95"/>
      <c r="L25" s="95"/>
      <c r="M25" s="96"/>
      <c r="N25" s="97"/>
      <c r="O25" s="96"/>
      <c r="P25" s="96"/>
      <c r="Q25" s="96"/>
      <c r="R25" s="98"/>
      <c r="S25" s="98"/>
      <c r="T25" s="98"/>
      <c r="U25" s="96"/>
      <c r="V25" s="99"/>
      <c r="W25" s="99"/>
    </row>
    <row r="26" spans="1:40" s="100" customFormat="1">
      <c r="A26" s="70"/>
      <c r="B26" s="70"/>
      <c r="C26" s="93"/>
      <c r="D26" s="93"/>
      <c r="E26" s="93"/>
      <c r="F26" s="93"/>
      <c r="G26" s="93"/>
      <c r="H26" s="94"/>
      <c r="I26" s="94"/>
      <c r="J26" s="94"/>
      <c r="K26" s="95"/>
      <c r="L26" s="95"/>
      <c r="M26" s="96"/>
      <c r="N26" s="97"/>
      <c r="O26" s="96"/>
      <c r="P26" s="96"/>
      <c r="Q26" s="96"/>
      <c r="R26" s="98"/>
      <c r="S26" s="98"/>
      <c r="T26" s="98"/>
      <c r="U26" s="96"/>
      <c r="V26" s="99"/>
      <c r="W26" s="99"/>
    </row>
    <row r="27" spans="1:40" s="100" customFormat="1">
      <c r="A27" s="70"/>
      <c r="B27" s="70"/>
      <c r="C27" s="93"/>
      <c r="D27" s="93"/>
      <c r="E27" s="93"/>
      <c r="F27" s="93"/>
      <c r="G27" s="93"/>
      <c r="H27" s="94"/>
      <c r="I27" s="94"/>
      <c r="J27" s="94"/>
      <c r="K27" s="95"/>
      <c r="L27" s="95"/>
      <c r="M27" s="96"/>
      <c r="N27" s="97"/>
      <c r="O27" s="96"/>
      <c r="P27" s="96"/>
      <c r="Q27" s="96"/>
      <c r="R27" s="98"/>
      <c r="S27" s="98"/>
      <c r="T27" s="98"/>
      <c r="U27" s="96"/>
      <c r="V27" s="99"/>
      <c r="W27" s="99"/>
    </row>
    <row r="28" spans="1:40" s="100" customFormat="1">
      <c r="A28" s="70"/>
      <c r="B28" s="70"/>
      <c r="C28" s="93"/>
      <c r="D28" s="93"/>
      <c r="E28" s="93"/>
      <c r="F28" s="93"/>
      <c r="G28" s="93"/>
      <c r="H28" s="94"/>
      <c r="I28" s="94"/>
      <c r="J28" s="94"/>
      <c r="K28" s="95"/>
      <c r="L28" s="95"/>
      <c r="M28" s="96"/>
      <c r="N28" s="97"/>
      <c r="O28" s="96"/>
      <c r="P28" s="96"/>
      <c r="Q28" s="96"/>
      <c r="R28" s="98"/>
      <c r="S28" s="98"/>
      <c r="T28" s="98"/>
      <c r="U28" s="96"/>
      <c r="V28" s="99"/>
      <c r="W28" s="99"/>
    </row>
    <row r="29" spans="1:40" s="100" customFormat="1">
      <c r="A29" s="70"/>
      <c r="B29" s="70"/>
      <c r="C29" s="93"/>
      <c r="D29" s="93"/>
      <c r="E29" s="93"/>
      <c r="F29" s="93"/>
      <c r="G29" s="93"/>
      <c r="H29" s="94"/>
      <c r="I29" s="94"/>
      <c r="J29" s="94"/>
      <c r="K29" s="95"/>
      <c r="L29" s="95"/>
      <c r="M29" s="96"/>
      <c r="N29" s="97"/>
      <c r="O29" s="96"/>
      <c r="P29" s="96"/>
      <c r="Q29" s="96"/>
      <c r="R29" s="98"/>
      <c r="S29" s="98"/>
      <c r="T29" s="98"/>
      <c r="U29" s="96"/>
      <c r="V29" s="99"/>
      <c r="W29" s="99"/>
    </row>
    <row r="30" spans="1:40" s="100" customFormat="1">
      <c r="A30" s="70"/>
      <c r="B30" s="70"/>
      <c r="C30" s="93"/>
      <c r="D30" s="93"/>
      <c r="E30" s="93"/>
      <c r="F30" s="93"/>
      <c r="G30" s="93"/>
      <c r="H30" s="94"/>
      <c r="I30" s="94"/>
      <c r="J30" s="94"/>
      <c r="K30" s="95"/>
      <c r="L30" s="95"/>
      <c r="M30" s="96"/>
      <c r="N30" s="97"/>
      <c r="O30" s="96"/>
      <c r="P30" s="96"/>
      <c r="Q30" s="96"/>
      <c r="R30" s="98"/>
      <c r="S30" s="98"/>
      <c r="T30" s="98"/>
      <c r="U30" s="96"/>
      <c r="V30" s="99"/>
      <c r="W30" s="99"/>
    </row>
    <row r="31" spans="1:40" s="100" customFormat="1">
      <c r="A31" s="70"/>
      <c r="B31" s="70"/>
      <c r="C31" s="93"/>
      <c r="D31" s="93"/>
      <c r="E31" s="93"/>
      <c r="F31" s="93"/>
      <c r="G31" s="93"/>
      <c r="H31" s="94"/>
      <c r="I31" s="94"/>
      <c r="J31" s="94"/>
      <c r="K31" s="95"/>
      <c r="L31" s="95"/>
      <c r="M31" s="96"/>
      <c r="N31" s="97"/>
      <c r="O31" s="96"/>
      <c r="P31" s="96"/>
      <c r="Q31" s="96"/>
      <c r="R31" s="98"/>
      <c r="S31" s="98"/>
      <c r="T31" s="98"/>
      <c r="U31" s="96"/>
      <c r="V31" s="99"/>
      <c r="W31" s="99"/>
    </row>
    <row r="32" spans="1:40" s="100" customFormat="1">
      <c r="A32" s="70"/>
      <c r="B32" s="70"/>
      <c r="C32" s="93"/>
      <c r="D32" s="93"/>
      <c r="E32" s="93"/>
      <c r="F32" s="93"/>
      <c r="G32" s="93"/>
      <c r="H32" s="94"/>
      <c r="I32" s="94"/>
      <c r="J32" s="94"/>
      <c r="K32" s="95"/>
      <c r="L32" s="95"/>
      <c r="M32" s="96"/>
      <c r="N32" s="97"/>
      <c r="O32" s="96"/>
      <c r="P32" s="96"/>
      <c r="Q32" s="96"/>
      <c r="R32" s="98"/>
      <c r="S32" s="98"/>
      <c r="T32" s="98"/>
      <c r="U32" s="96"/>
      <c r="V32" s="99"/>
      <c r="W32" s="99"/>
    </row>
    <row r="33" spans="1:23" s="100" customFormat="1">
      <c r="A33" s="70"/>
      <c r="B33" s="70"/>
      <c r="C33" s="93"/>
      <c r="D33" s="93"/>
      <c r="E33" s="93"/>
      <c r="F33" s="93"/>
      <c r="G33" s="93"/>
      <c r="H33" s="94"/>
      <c r="I33" s="94"/>
      <c r="J33" s="94"/>
      <c r="K33" s="95"/>
      <c r="L33" s="95"/>
      <c r="M33" s="96"/>
      <c r="N33" s="97"/>
      <c r="O33" s="96"/>
      <c r="P33" s="96"/>
      <c r="Q33" s="96"/>
      <c r="R33" s="98"/>
      <c r="S33" s="98"/>
      <c r="T33" s="98"/>
      <c r="U33" s="96"/>
      <c r="V33" s="99"/>
      <c r="W33" s="99"/>
    </row>
    <row r="34" spans="1:23" s="100" customFormat="1">
      <c r="A34" s="70"/>
      <c r="B34" s="70"/>
      <c r="C34" s="93"/>
      <c r="D34" s="93"/>
      <c r="E34" s="93"/>
      <c r="F34" s="93"/>
      <c r="G34" s="93"/>
      <c r="H34" s="94"/>
      <c r="I34" s="94"/>
      <c r="J34" s="94"/>
      <c r="K34" s="95"/>
      <c r="L34" s="95"/>
      <c r="M34" s="96"/>
      <c r="N34" s="97"/>
      <c r="O34" s="96"/>
      <c r="P34" s="96"/>
      <c r="Q34" s="96"/>
      <c r="R34" s="98"/>
      <c r="S34" s="98"/>
      <c r="T34" s="98"/>
      <c r="U34" s="96"/>
      <c r="V34" s="99"/>
      <c r="W34" s="99"/>
    </row>
    <row r="35" spans="1:23" s="100" customFormat="1">
      <c r="A35" s="70"/>
      <c r="B35" s="70"/>
      <c r="C35" s="93"/>
      <c r="D35" s="93"/>
      <c r="E35" s="93"/>
      <c r="F35" s="93"/>
      <c r="G35" s="93"/>
      <c r="H35" s="94"/>
      <c r="I35" s="94"/>
      <c r="J35" s="94"/>
      <c r="K35" s="95"/>
      <c r="L35" s="95"/>
      <c r="M35" s="96"/>
      <c r="N35" s="97"/>
      <c r="O35" s="96"/>
      <c r="P35" s="96"/>
      <c r="Q35" s="96"/>
      <c r="R35" s="98"/>
      <c r="S35" s="98"/>
      <c r="T35" s="98"/>
      <c r="U35" s="96"/>
      <c r="V35" s="99"/>
      <c r="W35" s="99"/>
    </row>
    <row r="36" spans="1:23" s="100" customFormat="1">
      <c r="A36" s="70"/>
      <c r="B36" s="70"/>
      <c r="C36" s="93"/>
      <c r="D36" s="93"/>
      <c r="E36" s="93"/>
      <c r="F36" s="93"/>
      <c r="G36" s="93"/>
      <c r="H36" s="94"/>
      <c r="I36" s="94"/>
      <c r="J36" s="94"/>
      <c r="K36" s="95"/>
      <c r="L36" s="95"/>
      <c r="M36" s="96"/>
      <c r="N36" s="97"/>
      <c r="O36" s="96"/>
      <c r="P36" s="96"/>
      <c r="Q36" s="96"/>
      <c r="R36" s="98"/>
      <c r="S36" s="98"/>
      <c r="T36" s="98"/>
      <c r="U36" s="96"/>
      <c r="V36" s="99"/>
      <c r="W36" s="99"/>
    </row>
    <row r="37" spans="1:23" s="100" customFormat="1">
      <c r="A37" s="70"/>
      <c r="B37" s="70"/>
      <c r="C37" s="93"/>
      <c r="D37" s="93"/>
      <c r="E37" s="93"/>
      <c r="F37" s="93"/>
      <c r="G37" s="93"/>
      <c r="H37" s="94"/>
      <c r="I37" s="94"/>
      <c r="J37" s="94"/>
      <c r="K37" s="95"/>
      <c r="L37" s="95"/>
      <c r="M37" s="96"/>
      <c r="N37" s="97"/>
      <c r="O37" s="96"/>
      <c r="P37" s="96"/>
      <c r="Q37" s="96"/>
      <c r="R37" s="98"/>
      <c r="S37" s="98"/>
      <c r="T37" s="98"/>
      <c r="U37" s="96"/>
      <c r="V37" s="99"/>
      <c r="W37" s="99"/>
    </row>
    <row r="38" spans="1:23" s="100" customFormat="1">
      <c r="A38" s="70"/>
      <c r="B38" s="70"/>
      <c r="C38" s="93"/>
      <c r="D38" s="93"/>
      <c r="E38" s="93"/>
      <c r="F38" s="93"/>
      <c r="G38" s="93"/>
      <c r="H38" s="94"/>
      <c r="I38" s="94"/>
      <c r="J38" s="94"/>
      <c r="K38" s="95"/>
      <c r="L38" s="95"/>
      <c r="M38" s="96"/>
      <c r="N38" s="97"/>
      <c r="O38" s="96"/>
      <c r="P38" s="96"/>
      <c r="Q38" s="96"/>
      <c r="R38" s="98"/>
      <c r="S38" s="98"/>
      <c r="T38" s="98"/>
      <c r="U38" s="96"/>
      <c r="V38" s="99"/>
      <c r="W38" s="99"/>
    </row>
    <row r="39" spans="1:23" s="100" customFormat="1">
      <c r="A39" s="70"/>
      <c r="B39" s="70"/>
      <c r="C39" s="93"/>
      <c r="D39" s="93"/>
      <c r="E39" s="93"/>
      <c r="F39" s="93"/>
      <c r="G39" s="93"/>
      <c r="H39" s="94"/>
      <c r="I39" s="94"/>
      <c r="J39" s="94"/>
      <c r="K39" s="95"/>
      <c r="L39" s="95"/>
      <c r="M39" s="96"/>
      <c r="N39" s="97"/>
      <c r="O39" s="96"/>
      <c r="P39" s="96"/>
      <c r="Q39" s="96"/>
      <c r="R39" s="98"/>
      <c r="S39" s="98"/>
      <c r="T39" s="98"/>
      <c r="U39" s="96"/>
      <c r="V39" s="99"/>
      <c r="W39" s="99"/>
    </row>
    <row r="40" spans="1:23" s="100" customFormat="1">
      <c r="A40" s="70"/>
      <c r="B40" s="70"/>
      <c r="C40" s="93"/>
      <c r="D40" s="93"/>
      <c r="E40" s="93"/>
      <c r="F40" s="93"/>
      <c r="G40" s="93"/>
      <c r="H40" s="94"/>
      <c r="I40" s="94"/>
      <c r="J40" s="94"/>
      <c r="K40" s="95"/>
      <c r="L40" s="95"/>
      <c r="M40" s="96"/>
      <c r="N40" s="97"/>
      <c r="O40" s="96"/>
      <c r="P40" s="96"/>
      <c r="Q40" s="96"/>
      <c r="R40" s="98"/>
      <c r="S40" s="98"/>
      <c r="T40" s="98"/>
      <c r="U40" s="96"/>
      <c r="V40" s="99"/>
      <c r="W40" s="99"/>
    </row>
    <row r="41" spans="1:23" s="100" customFormat="1">
      <c r="A41" s="70"/>
      <c r="B41" s="70"/>
      <c r="C41" s="93"/>
      <c r="D41" s="93"/>
      <c r="E41" s="93"/>
      <c r="F41" s="93"/>
      <c r="G41" s="93"/>
      <c r="H41" s="94"/>
      <c r="I41" s="94"/>
      <c r="J41" s="94"/>
      <c r="K41" s="95"/>
      <c r="L41" s="95"/>
      <c r="M41" s="96"/>
      <c r="N41" s="97"/>
      <c r="O41" s="96"/>
      <c r="P41" s="96"/>
      <c r="Q41" s="96"/>
      <c r="R41" s="98"/>
      <c r="S41" s="98"/>
      <c r="T41" s="98"/>
      <c r="U41" s="96"/>
      <c r="V41" s="99"/>
      <c r="W41" s="99"/>
    </row>
    <row r="42" spans="1:23" s="100" customFormat="1">
      <c r="A42" s="70"/>
      <c r="B42" s="70"/>
      <c r="C42" s="93"/>
      <c r="D42" s="93"/>
      <c r="E42" s="93"/>
      <c r="F42" s="93"/>
      <c r="G42" s="93"/>
      <c r="H42" s="94"/>
      <c r="I42" s="94"/>
      <c r="J42" s="94"/>
      <c r="K42" s="95"/>
      <c r="L42" s="95"/>
      <c r="M42" s="96"/>
      <c r="N42" s="97"/>
      <c r="O42" s="96"/>
      <c r="P42" s="96"/>
      <c r="Q42" s="96"/>
      <c r="R42" s="98"/>
      <c r="S42" s="98"/>
      <c r="T42" s="98"/>
      <c r="U42" s="96"/>
      <c r="V42" s="99"/>
      <c r="W42" s="99"/>
    </row>
    <row r="43" spans="1:23" s="100" customFormat="1">
      <c r="A43" s="70"/>
      <c r="B43" s="70"/>
      <c r="C43" s="93"/>
      <c r="D43" s="93"/>
      <c r="E43" s="93"/>
      <c r="F43" s="93"/>
      <c r="G43" s="93"/>
      <c r="H43" s="94"/>
      <c r="I43" s="94"/>
      <c r="J43" s="94"/>
      <c r="K43" s="95"/>
      <c r="L43" s="95"/>
      <c r="M43" s="96"/>
      <c r="N43" s="97"/>
      <c r="O43" s="96"/>
      <c r="P43" s="96"/>
      <c r="Q43" s="96"/>
      <c r="R43" s="98"/>
      <c r="S43" s="98"/>
      <c r="T43" s="98"/>
      <c r="U43" s="96"/>
      <c r="V43" s="99"/>
      <c r="W43" s="99"/>
    </row>
    <row r="44" spans="1:23" s="100" customFormat="1">
      <c r="A44" s="70"/>
      <c r="B44" s="70"/>
      <c r="C44" s="93"/>
      <c r="D44" s="93"/>
      <c r="E44" s="93"/>
      <c r="F44" s="93"/>
      <c r="G44" s="93"/>
      <c r="H44" s="94"/>
      <c r="I44" s="94"/>
      <c r="J44" s="94"/>
      <c r="K44" s="95"/>
      <c r="L44" s="95"/>
      <c r="M44" s="96"/>
      <c r="N44" s="97"/>
      <c r="O44" s="96"/>
      <c r="P44" s="96"/>
      <c r="Q44" s="96"/>
      <c r="R44" s="98"/>
      <c r="S44" s="98"/>
      <c r="T44" s="98"/>
      <c r="U44" s="96"/>
      <c r="V44" s="99"/>
      <c r="W44" s="99"/>
    </row>
    <row r="45" spans="1:23" s="100" customFormat="1">
      <c r="A45" s="70"/>
      <c r="B45" s="70"/>
      <c r="C45" s="93"/>
      <c r="D45" s="93"/>
      <c r="E45" s="93"/>
      <c r="F45" s="93"/>
      <c r="G45" s="93"/>
      <c r="H45" s="94"/>
      <c r="I45" s="94"/>
      <c r="J45" s="94"/>
      <c r="K45" s="95"/>
      <c r="L45" s="95"/>
      <c r="M45" s="96"/>
      <c r="N45" s="97"/>
      <c r="O45" s="96"/>
      <c r="P45" s="96"/>
      <c r="Q45" s="96"/>
      <c r="R45" s="98"/>
      <c r="S45" s="98"/>
      <c r="T45" s="98"/>
      <c r="U45" s="96"/>
      <c r="V45" s="99"/>
      <c r="W45" s="99"/>
    </row>
    <row r="46" spans="1:23" s="100" customFormat="1">
      <c r="A46" s="70"/>
      <c r="B46" s="70"/>
      <c r="C46" s="93"/>
      <c r="D46" s="93"/>
      <c r="E46" s="93"/>
      <c r="F46" s="93"/>
      <c r="G46" s="93"/>
      <c r="H46" s="94"/>
      <c r="I46" s="94"/>
      <c r="J46" s="94"/>
      <c r="K46" s="95"/>
      <c r="L46" s="95"/>
      <c r="M46" s="96"/>
      <c r="N46" s="97"/>
      <c r="O46" s="96"/>
      <c r="P46" s="96"/>
      <c r="Q46" s="96"/>
      <c r="R46" s="98"/>
      <c r="S46" s="98"/>
      <c r="T46" s="98"/>
      <c r="U46" s="96"/>
      <c r="V46" s="99"/>
      <c r="W46" s="99"/>
    </row>
    <row r="47" spans="1:23" s="100" customFormat="1">
      <c r="A47" s="70"/>
      <c r="B47" s="70"/>
      <c r="C47" s="93"/>
      <c r="D47" s="93"/>
      <c r="E47" s="93"/>
      <c r="F47" s="93"/>
      <c r="G47" s="93"/>
      <c r="H47" s="94"/>
      <c r="I47" s="94"/>
      <c r="J47" s="94"/>
      <c r="K47" s="95"/>
      <c r="L47" s="95"/>
      <c r="M47" s="96"/>
      <c r="N47" s="97"/>
      <c r="O47" s="96"/>
      <c r="P47" s="96"/>
      <c r="Q47" s="96"/>
      <c r="R47" s="98"/>
      <c r="S47" s="98"/>
      <c r="T47" s="98"/>
      <c r="U47" s="96"/>
      <c r="V47" s="99"/>
      <c r="W47" s="99"/>
    </row>
    <row r="48" spans="1:23" s="100" customFormat="1">
      <c r="A48" s="70"/>
      <c r="B48" s="70"/>
      <c r="C48" s="93"/>
      <c r="D48" s="93"/>
      <c r="E48" s="93"/>
      <c r="F48" s="93"/>
      <c r="G48" s="93"/>
      <c r="H48" s="94"/>
      <c r="I48" s="94"/>
      <c r="J48" s="94"/>
      <c r="K48" s="95"/>
      <c r="L48" s="95"/>
      <c r="M48" s="96"/>
      <c r="N48" s="97"/>
      <c r="O48" s="96"/>
      <c r="P48" s="96"/>
      <c r="Q48" s="96"/>
      <c r="R48" s="98"/>
      <c r="S48" s="98"/>
      <c r="T48" s="98"/>
      <c r="U48" s="96"/>
      <c r="V48" s="99"/>
      <c r="W48" s="99"/>
    </row>
    <row r="49" spans="1:23" s="100" customFormat="1">
      <c r="A49" s="70"/>
      <c r="B49" s="70"/>
      <c r="C49" s="93"/>
      <c r="D49" s="93"/>
      <c r="E49" s="93"/>
      <c r="F49" s="93"/>
      <c r="G49" s="93"/>
      <c r="H49" s="94"/>
      <c r="I49" s="94"/>
      <c r="J49" s="94"/>
      <c r="K49" s="95"/>
      <c r="L49" s="95"/>
      <c r="M49" s="96"/>
      <c r="N49" s="97"/>
      <c r="O49" s="96"/>
      <c r="P49" s="96"/>
      <c r="Q49" s="96"/>
      <c r="R49" s="98"/>
      <c r="S49" s="98"/>
      <c r="T49" s="98"/>
      <c r="U49" s="96"/>
      <c r="V49" s="99"/>
      <c r="W49" s="99"/>
    </row>
    <row r="50" spans="1:23" s="100" customFormat="1">
      <c r="A50" s="70"/>
      <c r="B50" s="70"/>
      <c r="C50" s="93"/>
      <c r="D50" s="93"/>
      <c r="E50" s="93"/>
      <c r="F50" s="93"/>
      <c r="G50" s="93"/>
      <c r="H50" s="94"/>
      <c r="I50" s="94"/>
      <c r="J50" s="94"/>
      <c r="K50" s="95"/>
      <c r="L50" s="95"/>
      <c r="M50" s="96"/>
      <c r="N50" s="97"/>
      <c r="O50" s="96"/>
      <c r="P50" s="96"/>
      <c r="Q50" s="96"/>
      <c r="R50" s="98"/>
      <c r="S50" s="98"/>
      <c r="T50" s="98"/>
      <c r="U50" s="96"/>
      <c r="V50" s="99"/>
      <c r="W50" s="99"/>
    </row>
    <row r="51" spans="1:23" s="100" customFormat="1">
      <c r="A51" s="70"/>
      <c r="B51" s="70"/>
      <c r="C51" s="93"/>
      <c r="D51" s="93"/>
      <c r="E51" s="93"/>
      <c r="F51" s="93"/>
      <c r="G51" s="93"/>
      <c r="H51" s="94"/>
      <c r="I51" s="94"/>
      <c r="J51" s="94"/>
      <c r="K51" s="95"/>
      <c r="L51" s="95"/>
      <c r="M51" s="96"/>
      <c r="N51" s="97"/>
      <c r="O51" s="96"/>
      <c r="P51" s="96"/>
      <c r="Q51" s="96"/>
      <c r="R51" s="98"/>
      <c r="S51" s="98"/>
      <c r="T51" s="98"/>
      <c r="U51" s="96"/>
      <c r="V51" s="99"/>
      <c r="W51" s="99"/>
    </row>
    <row r="52" spans="1:23" s="100" customFormat="1">
      <c r="A52" s="70"/>
      <c r="B52" s="70"/>
      <c r="C52" s="93"/>
      <c r="D52" s="93"/>
      <c r="E52" s="93"/>
      <c r="F52" s="93"/>
      <c r="G52" s="93"/>
      <c r="H52" s="94"/>
      <c r="I52" s="94"/>
      <c r="J52" s="94"/>
      <c r="K52" s="95"/>
      <c r="L52" s="95"/>
      <c r="M52" s="96"/>
      <c r="N52" s="97"/>
      <c r="O52" s="96"/>
      <c r="P52" s="96"/>
      <c r="Q52" s="96"/>
      <c r="R52" s="98"/>
      <c r="S52" s="98"/>
      <c r="T52" s="98"/>
      <c r="U52" s="96"/>
      <c r="V52" s="99"/>
      <c r="W52" s="99"/>
    </row>
    <row r="53" spans="1:23" s="100" customFormat="1">
      <c r="A53" s="70"/>
      <c r="B53" s="70"/>
      <c r="C53" s="93"/>
      <c r="D53" s="93"/>
      <c r="E53" s="93"/>
      <c r="F53" s="93"/>
      <c r="G53" s="93"/>
      <c r="H53" s="94"/>
      <c r="I53" s="94"/>
      <c r="J53" s="94"/>
      <c r="K53" s="95"/>
      <c r="L53" s="95"/>
      <c r="M53" s="96"/>
      <c r="N53" s="97"/>
      <c r="O53" s="96"/>
      <c r="P53" s="96"/>
      <c r="Q53" s="96"/>
      <c r="R53" s="98"/>
      <c r="S53" s="98"/>
      <c r="T53" s="98"/>
      <c r="U53" s="96"/>
      <c r="V53" s="99"/>
      <c r="W53" s="99"/>
    </row>
    <row r="54" spans="1:23" s="100" customFormat="1">
      <c r="A54" s="70"/>
      <c r="B54" s="70"/>
      <c r="C54" s="93"/>
      <c r="D54" s="93"/>
      <c r="E54" s="93"/>
      <c r="F54" s="93"/>
      <c r="G54" s="93"/>
      <c r="H54" s="94"/>
      <c r="I54" s="94"/>
      <c r="J54" s="94"/>
      <c r="K54" s="95"/>
      <c r="L54" s="95"/>
      <c r="M54" s="96"/>
      <c r="N54" s="97"/>
      <c r="O54" s="96"/>
      <c r="P54" s="96"/>
      <c r="Q54" s="96"/>
      <c r="R54" s="98"/>
      <c r="S54" s="98"/>
      <c r="T54" s="98"/>
      <c r="U54" s="96"/>
      <c r="V54" s="99"/>
      <c r="W54" s="99"/>
    </row>
    <row r="55" spans="1:23" s="100" customFormat="1">
      <c r="A55" s="70"/>
      <c r="B55" s="70"/>
      <c r="C55" s="93"/>
      <c r="D55" s="93"/>
      <c r="E55" s="93"/>
      <c r="F55" s="93"/>
      <c r="G55" s="93"/>
      <c r="H55" s="94"/>
      <c r="I55" s="94"/>
      <c r="J55" s="94"/>
      <c r="K55" s="95"/>
      <c r="L55" s="95"/>
      <c r="M55" s="96"/>
      <c r="N55" s="97"/>
      <c r="O55" s="96"/>
      <c r="P55" s="96"/>
      <c r="Q55" s="96"/>
      <c r="R55" s="98"/>
      <c r="S55" s="98"/>
      <c r="T55" s="98"/>
      <c r="U55" s="96"/>
      <c r="V55" s="99"/>
      <c r="W55" s="99"/>
    </row>
    <row r="56" spans="1:23" s="100" customFormat="1">
      <c r="A56" s="70"/>
      <c r="B56" s="70"/>
      <c r="C56" s="93"/>
      <c r="D56" s="93"/>
      <c r="E56" s="93"/>
      <c r="F56" s="93"/>
      <c r="G56" s="93"/>
      <c r="H56" s="94"/>
      <c r="I56" s="94"/>
      <c r="J56" s="94"/>
      <c r="K56" s="95"/>
      <c r="L56" s="95"/>
      <c r="M56" s="96"/>
      <c r="N56" s="97"/>
      <c r="O56" s="96"/>
      <c r="P56" s="96"/>
      <c r="Q56" s="96"/>
      <c r="R56" s="98"/>
      <c r="S56" s="98"/>
      <c r="T56" s="98"/>
      <c r="U56" s="96"/>
      <c r="V56" s="99"/>
      <c r="W56" s="99"/>
    </row>
    <row r="57" spans="1:23" s="100" customFormat="1">
      <c r="A57" s="70"/>
      <c r="B57" s="70"/>
      <c r="C57" s="93"/>
      <c r="D57" s="93"/>
      <c r="E57" s="93"/>
      <c r="F57" s="93"/>
      <c r="G57" s="93"/>
      <c r="H57" s="94"/>
      <c r="I57" s="94"/>
      <c r="J57" s="94"/>
      <c r="K57" s="95"/>
      <c r="L57" s="95"/>
      <c r="M57" s="96"/>
      <c r="N57" s="97"/>
      <c r="O57" s="96"/>
      <c r="P57" s="96"/>
      <c r="Q57" s="96"/>
      <c r="R57" s="98"/>
      <c r="S57" s="98"/>
      <c r="T57" s="98"/>
      <c r="U57" s="96"/>
      <c r="V57" s="99"/>
      <c r="W57" s="99"/>
    </row>
    <row r="58" spans="1:23" s="100" customFormat="1">
      <c r="A58" s="70"/>
      <c r="B58" s="70"/>
      <c r="C58" s="93"/>
      <c r="D58" s="93"/>
      <c r="E58" s="93"/>
      <c r="F58" s="93"/>
      <c r="G58" s="93"/>
      <c r="H58" s="94"/>
      <c r="I58" s="94"/>
      <c r="J58" s="94"/>
      <c r="K58" s="95"/>
      <c r="L58" s="95"/>
      <c r="M58" s="96"/>
      <c r="N58" s="97"/>
      <c r="O58" s="96"/>
      <c r="P58" s="96"/>
      <c r="Q58" s="96"/>
      <c r="R58" s="98"/>
      <c r="S58" s="98"/>
      <c r="T58" s="98"/>
      <c r="U58" s="96"/>
      <c r="V58" s="99"/>
      <c r="W58" s="99"/>
    </row>
    <row r="59" spans="1:23" s="100" customFormat="1">
      <c r="A59" s="70"/>
      <c r="B59" s="70"/>
      <c r="C59" s="93"/>
      <c r="D59" s="93"/>
      <c r="E59" s="93"/>
      <c r="F59" s="93"/>
      <c r="G59" s="93"/>
      <c r="H59" s="94"/>
      <c r="I59" s="94"/>
      <c r="J59" s="94"/>
      <c r="K59" s="95"/>
      <c r="L59" s="95"/>
      <c r="M59" s="96"/>
      <c r="N59" s="97"/>
      <c r="O59" s="96"/>
      <c r="P59" s="96"/>
      <c r="Q59" s="96"/>
      <c r="R59" s="98"/>
      <c r="S59" s="98"/>
      <c r="T59" s="98"/>
      <c r="U59" s="96"/>
      <c r="V59" s="99"/>
      <c r="W59" s="99"/>
    </row>
    <row r="60" spans="1:23" s="100" customFormat="1">
      <c r="A60" s="70"/>
      <c r="B60" s="70"/>
      <c r="C60" s="93"/>
      <c r="D60" s="93"/>
      <c r="E60" s="93"/>
      <c r="F60" s="93"/>
      <c r="G60" s="93"/>
      <c r="H60" s="94"/>
      <c r="I60" s="94"/>
      <c r="J60" s="94"/>
      <c r="K60" s="95"/>
      <c r="L60" s="95"/>
      <c r="M60" s="96"/>
      <c r="N60" s="97"/>
      <c r="O60" s="96"/>
      <c r="P60" s="96"/>
      <c r="Q60" s="96"/>
      <c r="R60" s="98"/>
      <c r="S60" s="98"/>
      <c r="T60" s="98"/>
      <c r="U60" s="96"/>
      <c r="V60" s="99"/>
      <c r="W60" s="99"/>
    </row>
    <row r="61" spans="1:23" s="100" customFormat="1">
      <c r="A61" s="70"/>
      <c r="B61" s="70"/>
      <c r="C61" s="93"/>
      <c r="D61" s="93"/>
      <c r="E61" s="93"/>
      <c r="F61" s="93"/>
      <c r="G61" s="93"/>
      <c r="H61" s="94"/>
      <c r="I61" s="94"/>
      <c r="J61" s="94"/>
      <c r="K61" s="95"/>
      <c r="L61" s="95"/>
      <c r="M61" s="96"/>
      <c r="N61" s="97"/>
      <c r="O61" s="96"/>
      <c r="P61" s="96"/>
      <c r="Q61" s="96"/>
      <c r="R61" s="98"/>
      <c r="S61" s="98"/>
      <c r="T61" s="98"/>
      <c r="U61" s="96"/>
      <c r="V61" s="99"/>
      <c r="W61" s="99"/>
    </row>
    <row r="62" spans="1:23" s="100" customFormat="1">
      <c r="A62" s="70"/>
      <c r="B62" s="70"/>
      <c r="C62" s="93"/>
      <c r="D62" s="93"/>
      <c r="E62" s="93"/>
      <c r="F62" s="93"/>
      <c r="G62" s="93"/>
      <c r="H62" s="94"/>
      <c r="I62" s="94"/>
      <c r="J62" s="94"/>
      <c r="K62" s="95"/>
      <c r="L62" s="95"/>
      <c r="M62" s="96"/>
      <c r="N62" s="97"/>
      <c r="O62" s="96"/>
      <c r="P62" s="96"/>
      <c r="Q62" s="96"/>
      <c r="R62" s="98"/>
      <c r="S62" s="98"/>
      <c r="T62" s="98"/>
      <c r="U62" s="96"/>
      <c r="V62" s="99"/>
      <c r="W62" s="99"/>
    </row>
    <row r="63" spans="1:23" s="100" customFormat="1">
      <c r="A63" s="70"/>
      <c r="B63" s="70"/>
      <c r="C63" s="93"/>
      <c r="D63" s="93"/>
      <c r="E63" s="93"/>
      <c r="F63" s="93"/>
      <c r="G63" s="93"/>
      <c r="H63" s="94"/>
      <c r="I63" s="94"/>
      <c r="J63" s="94"/>
      <c r="K63" s="95"/>
      <c r="L63" s="95"/>
      <c r="M63" s="96"/>
      <c r="N63" s="97"/>
      <c r="O63" s="96"/>
      <c r="P63" s="96"/>
      <c r="Q63" s="96"/>
      <c r="R63" s="98"/>
      <c r="S63" s="98"/>
      <c r="T63" s="98"/>
      <c r="U63" s="96"/>
      <c r="V63" s="99"/>
      <c r="W63" s="99"/>
    </row>
    <row r="64" spans="1:23" s="100" customFormat="1">
      <c r="A64" s="70"/>
      <c r="B64" s="70"/>
      <c r="C64" s="93"/>
      <c r="D64" s="93"/>
      <c r="E64" s="93"/>
      <c r="F64" s="93"/>
      <c r="G64" s="93"/>
      <c r="H64" s="94"/>
      <c r="I64" s="94"/>
      <c r="J64" s="94"/>
      <c r="K64" s="95"/>
      <c r="L64" s="95"/>
      <c r="M64" s="96"/>
      <c r="N64" s="97"/>
      <c r="O64" s="96"/>
      <c r="P64" s="96"/>
      <c r="Q64" s="96"/>
      <c r="R64" s="98"/>
      <c r="S64" s="98"/>
      <c r="T64" s="98"/>
      <c r="U64" s="96"/>
      <c r="V64" s="99"/>
      <c r="W64" s="99"/>
    </row>
    <row r="65" spans="1:23" s="100" customFormat="1">
      <c r="A65" s="70"/>
      <c r="B65" s="70"/>
      <c r="C65" s="93"/>
      <c r="D65" s="93"/>
      <c r="E65" s="93"/>
      <c r="F65" s="93"/>
      <c r="G65" s="93"/>
      <c r="H65" s="94"/>
      <c r="I65" s="94"/>
      <c r="J65" s="94"/>
      <c r="K65" s="95"/>
      <c r="L65" s="95"/>
      <c r="M65" s="96"/>
      <c r="N65" s="97"/>
      <c r="O65" s="96"/>
      <c r="P65" s="96"/>
      <c r="Q65" s="96"/>
      <c r="R65" s="98"/>
      <c r="S65" s="98"/>
      <c r="T65" s="98"/>
      <c r="U65" s="96"/>
      <c r="V65" s="99"/>
      <c r="W65" s="99"/>
    </row>
    <row r="66" spans="1:23" s="100" customFormat="1">
      <c r="A66" s="70"/>
      <c r="B66" s="70"/>
      <c r="C66" s="93"/>
      <c r="D66" s="93"/>
      <c r="E66" s="93"/>
      <c r="F66" s="93"/>
      <c r="G66" s="93"/>
      <c r="H66" s="94"/>
      <c r="I66" s="94"/>
      <c r="J66" s="94"/>
      <c r="K66" s="95"/>
      <c r="L66" s="95"/>
      <c r="M66" s="96"/>
      <c r="N66" s="97"/>
      <c r="O66" s="96"/>
      <c r="P66" s="96"/>
      <c r="Q66" s="96"/>
      <c r="R66" s="98"/>
      <c r="S66" s="98"/>
      <c r="T66" s="98"/>
      <c r="U66" s="96"/>
      <c r="V66" s="99"/>
      <c r="W66" s="99"/>
    </row>
    <row r="67" spans="1:23" s="100" customFormat="1">
      <c r="A67" s="70"/>
      <c r="B67" s="70"/>
      <c r="C67" s="93"/>
      <c r="D67" s="93"/>
      <c r="E67" s="93"/>
      <c r="F67" s="93"/>
      <c r="G67" s="93"/>
      <c r="H67" s="94"/>
      <c r="I67" s="94"/>
      <c r="J67" s="94"/>
      <c r="K67" s="95"/>
      <c r="L67" s="95"/>
      <c r="M67" s="96"/>
      <c r="N67" s="97"/>
      <c r="O67" s="96"/>
      <c r="P67" s="96"/>
      <c r="Q67" s="96"/>
      <c r="R67" s="98"/>
      <c r="S67" s="98"/>
      <c r="T67" s="98"/>
      <c r="U67" s="96"/>
      <c r="V67" s="99"/>
      <c r="W67" s="99"/>
    </row>
    <row r="68" spans="1:23" s="100" customFormat="1">
      <c r="A68" s="70"/>
      <c r="B68" s="70"/>
      <c r="C68" s="93"/>
      <c r="D68" s="93"/>
      <c r="E68" s="93"/>
      <c r="F68" s="93"/>
      <c r="G68" s="93"/>
      <c r="H68" s="94"/>
      <c r="I68" s="94"/>
      <c r="J68" s="94"/>
      <c r="K68" s="95"/>
      <c r="L68" s="95"/>
      <c r="M68" s="96"/>
      <c r="N68" s="97"/>
      <c r="O68" s="96"/>
      <c r="P68" s="96"/>
      <c r="Q68" s="96"/>
      <c r="R68" s="98"/>
      <c r="S68" s="98"/>
      <c r="T68" s="98"/>
      <c r="U68" s="96"/>
      <c r="V68" s="99"/>
      <c r="W68" s="99"/>
    </row>
    <row r="69" spans="1:23" s="100" customFormat="1">
      <c r="A69" s="70"/>
      <c r="B69" s="70"/>
      <c r="C69" s="93"/>
      <c r="D69" s="93"/>
      <c r="E69" s="93"/>
      <c r="F69" s="93"/>
      <c r="G69" s="93"/>
      <c r="H69" s="94"/>
      <c r="I69" s="94"/>
      <c r="J69" s="94"/>
      <c r="K69" s="95"/>
      <c r="L69" s="95"/>
      <c r="M69" s="96"/>
      <c r="N69" s="97"/>
      <c r="O69" s="96"/>
      <c r="P69" s="96"/>
      <c r="Q69" s="96"/>
      <c r="R69" s="98"/>
      <c r="S69" s="98"/>
      <c r="T69" s="98"/>
      <c r="U69" s="96"/>
      <c r="V69" s="99"/>
      <c r="W69" s="99"/>
    </row>
    <row r="70" spans="1:23" s="100" customFormat="1">
      <c r="A70" s="70"/>
      <c r="B70" s="70"/>
      <c r="C70" s="93"/>
      <c r="D70" s="93"/>
      <c r="E70" s="93"/>
      <c r="F70" s="93"/>
      <c r="G70" s="93"/>
      <c r="H70" s="94"/>
      <c r="I70" s="94"/>
      <c r="J70" s="94"/>
      <c r="K70" s="95"/>
      <c r="L70" s="95"/>
      <c r="M70" s="96"/>
      <c r="N70" s="97"/>
      <c r="O70" s="96"/>
      <c r="P70" s="96"/>
      <c r="Q70" s="96"/>
      <c r="R70" s="98"/>
      <c r="S70" s="98"/>
      <c r="T70" s="98"/>
      <c r="U70" s="96"/>
      <c r="V70" s="99"/>
      <c r="W70" s="99"/>
    </row>
    <row r="71" spans="1:23" s="100" customFormat="1">
      <c r="A71" s="70"/>
      <c r="B71" s="70"/>
      <c r="C71" s="93"/>
      <c r="D71" s="93"/>
      <c r="E71" s="93"/>
      <c r="F71" s="93"/>
      <c r="G71" s="93"/>
      <c r="H71" s="94"/>
      <c r="I71" s="94"/>
      <c r="J71" s="94"/>
      <c r="K71" s="95"/>
      <c r="L71" s="95"/>
      <c r="M71" s="96"/>
      <c r="N71" s="97"/>
      <c r="O71" s="96"/>
      <c r="P71" s="96"/>
      <c r="Q71" s="96"/>
      <c r="R71" s="98"/>
      <c r="S71" s="98"/>
      <c r="T71" s="98"/>
      <c r="U71" s="96"/>
      <c r="V71" s="99"/>
      <c r="W71" s="99"/>
    </row>
    <row r="72" spans="1:23" s="100" customFormat="1">
      <c r="A72" s="70"/>
      <c r="B72" s="70"/>
      <c r="C72" s="93"/>
      <c r="D72" s="93"/>
      <c r="E72" s="93"/>
      <c r="F72" s="93"/>
      <c r="G72" s="93"/>
      <c r="H72" s="94"/>
      <c r="I72" s="94"/>
      <c r="J72" s="94"/>
      <c r="K72" s="95"/>
      <c r="L72" s="95"/>
      <c r="M72" s="96"/>
      <c r="N72" s="97"/>
      <c r="O72" s="96"/>
      <c r="P72" s="96"/>
      <c r="Q72" s="96"/>
      <c r="R72" s="98"/>
      <c r="S72" s="98"/>
      <c r="T72" s="98"/>
      <c r="U72" s="96"/>
      <c r="V72" s="99"/>
      <c r="W72" s="99"/>
    </row>
    <row r="73" spans="1:23" s="100" customFormat="1">
      <c r="A73" s="70"/>
      <c r="B73" s="70"/>
      <c r="C73" s="93"/>
      <c r="D73" s="93"/>
      <c r="E73" s="93"/>
      <c r="F73" s="93"/>
      <c r="G73" s="93"/>
      <c r="H73" s="94"/>
      <c r="I73" s="94"/>
      <c r="J73" s="94"/>
      <c r="K73" s="95"/>
      <c r="L73" s="95"/>
      <c r="M73" s="96"/>
      <c r="N73" s="97"/>
      <c r="O73" s="96"/>
      <c r="P73" s="96"/>
      <c r="Q73" s="96"/>
      <c r="R73" s="98"/>
      <c r="S73" s="98"/>
      <c r="T73" s="98"/>
      <c r="U73" s="96"/>
      <c r="V73" s="99"/>
      <c r="W73" s="99"/>
    </row>
    <row r="74" spans="1:23" s="100" customFormat="1">
      <c r="A74" s="70"/>
      <c r="B74" s="70"/>
      <c r="C74" s="93"/>
      <c r="D74" s="93"/>
      <c r="E74" s="93"/>
      <c r="F74" s="93"/>
      <c r="G74" s="93"/>
      <c r="H74" s="94"/>
      <c r="I74" s="94"/>
      <c r="J74" s="94"/>
      <c r="K74" s="95"/>
      <c r="L74" s="95"/>
      <c r="M74" s="96"/>
      <c r="N74" s="97"/>
      <c r="O74" s="96"/>
      <c r="P74" s="96"/>
      <c r="Q74" s="96"/>
      <c r="R74" s="98"/>
      <c r="S74" s="98"/>
      <c r="T74" s="98"/>
      <c r="U74" s="96"/>
      <c r="V74" s="99"/>
      <c r="W74" s="99"/>
    </row>
    <row r="75" spans="1:23" s="100" customFormat="1">
      <c r="A75" s="70"/>
      <c r="B75" s="70"/>
      <c r="C75" s="93"/>
      <c r="D75" s="93"/>
      <c r="E75" s="93"/>
      <c r="F75" s="93"/>
      <c r="G75" s="93"/>
      <c r="H75" s="94"/>
      <c r="I75" s="94"/>
      <c r="J75" s="94"/>
      <c r="K75" s="95"/>
      <c r="L75" s="95"/>
      <c r="M75" s="96"/>
      <c r="N75" s="97"/>
      <c r="O75" s="96"/>
      <c r="P75" s="96"/>
      <c r="Q75" s="96"/>
      <c r="R75" s="98"/>
      <c r="S75" s="98"/>
      <c r="T75" s="98"/>
      <c r="U75" s="96"/>
      <c r="V75" s="99"/>
      <c r="W75" s="99"/>
    </row>
    <row r="76" spans="1:23" s="100" customFormat="1">
      <c r="A76" s="70"/>
      <c r="B76" s="70"/>
      <c r="C76" s="93"/>
      <c r="D76" s="93"/>
      <c r="E76" s="93"/>
      <c r="F76" s="93"/>
      <c r="G76" s="93"/>
      <c r="H76" s="94"/>
      <c r="I76" s="94"/>
      <c r="J76" s="94"/>
      <c r="K76" s="95"/>
      <c r="L76" s="95"/>
      <c r="M76" s="96"/>
      <c r="N76" s="97"/>
      <c r="O76" s="96"/>
      <c r="P76" s="96"/>
      <c r="Q76" s="96"/>
      <c r="R76" s="98"/>
      <c r="S76" s="98"/>
      <c r="T76" s="98"/>
      <c r="U76" s="96"/>
      <c r="V76" s="99"/>
      <c r="W76" s="99"/>
    </row>
    <row r="77" spans="1:23" s="100" customFormat="1">
      <c r="A77" s="70"/>
      <c r="B77" s="70"/>
      <c r="C77" s="93"/>
      <c r="D77" s="93"/>
      <c r="E77" s="93"/>
      <c r="F77" s="93"/>
      <c r="G77" s="93"/>
      <c r="H77" s="94"/>
      <c r="I77" s="94"/>
      <c r="J77" s="94"/>
      <c r="K77" s="95"/>
      <c r="L77" s="95"/>
      <c r="M77" s="96"/>
      <c r="N77" s="97"/>
      <c r="O77" s="96"/>
      <c r="P77" s="96"/>
      <c r="Q77" s="96"/>
      <c r="R77" s="98"/>
      <c r="S77" s="98"/>
      <c r="T77" s="98"/>
      <c r="U77" s="96"/>
      <c r="V77" s="99"/>
      <c r="W77" s="99"/>
    </row>
    <row r="78" spans="1:23" s="100" customFormat="1">
      <c r="A78" s="70"/>
      <c r="B78" s="70"/>
      <c r="C78" s="93"/>
      <c r="D78" s="93"/>
      <c r="E78" s="93"/>
      <c r="F78" s="93"/>
      <c r="G78" s="93"/>
      <c r="H78" s="94"/>
      <c r="I78" s="94"/>
      <c r="J78" s="94"/>
      <c r="K78" s="95"/>
      <c r="L78" s="95"/>
      <c r="M78" s="96"/>
      <c r="N78" s="97"/>
      <c r="O78" s="96"/>
      <c r="P78" s="96"/>
      <c r="Q78" s="96"/>
      <c r="R78" s="98"/>
      <c r="S78" s="98"/>
      <c r="T78" s="98"/>
      <c r="U78" s="96"/>
      <c r="V78" s="99"/>
      <c r="W78" s="99"/>
    </row>
    <row r="79" spans="1:23" s="100" customFormat="1">
      <c r="A79" s="70"/>
      <c r="B79" s="70"/>
      <c r="C79" s="93"/>
      <c r="D79" s="93"/>
      <c r="E79" s="93"/>
      <c r="F79" s="93"/>
      <c r="G79" s="93"/>
      <c r="H79" s="94"/>
      <c r="I79" s="94"/>
      <c r="J79" s="94"/>
      <c r="K79" s="95"/>
      <c r="L79" s="95"/>
      <c r="M79" s="96"/>
      <c r="N79" s="97"/>
      <c r="O79" s="96"/>
      <c r="P79" s="96"/>
      <c r="Q79" s="96"/>
      <c r="R79" s="98"/>
      <c r="S79" s="98"/>
      <c r="T79" s="98"/>
      <c r="U79" s="96"/>
      <c r="V79" s="99"/>
      <c r="W79" s="99"/>
    </row>
    <row r="80" spans="1:23" s="100" customFormat="1">
      <c r="A80" s="70"/>
      <c r="B80" s="70"/>
      <c r="C80" s="93"/>
      <c r="D80" s="93"/>
      <c r="E80" s="93"/>
      <c r="F80" s="93"/>
      <c r="G80" s="93"/>
      <c r="H80" s="94"/>
      <c r="I80" s="94"/>
      <c r="J80" s="94"/>
      <c r="K80" s="95"/>
      <c r="L80" s="95"/>
      <c r="M80" s="96"/>
      <c r="N80" s="97"/>
      <c r="O80" s="96"/>
      <c r="P80" s="96"/>
      <c r="Q80" s="96"/>
      <c r="R80" s="98"/>
      <c r="S80" s="98"/>
      <c r="T80" s="98"/>
      <c r="U80" s="96"/>
      <c r="V80" s="99"/>
      <c r="W80" s="99"/>
    </row>
    <row r="81" spans="1:23" s="100" customFormat="1">
      <c r="A81" s="70"/>
      <c r="B81" s="70"/>
      <c r="C81" s="93"/>
      <c r="D81" s="93"/>
      <c r="E81" s="93"/>
      <c r="F81" s="93"/>
      <c r="G81" s="93"/>
      <c r="H81" s="94"/>
      <c r="I81" s="94"/>
      <c r="J81" s="94"/>
      <c r="K81" s="95"/>
      <c r="L81" s="95"/>
      <c r="M81" s="96"/>
      <c r="N81" s="97"/>
      <c r="O81" s="96"/>
      <c r="P81" s="96"/>
      <c r="Q81" s="96"/>
      <c r="R81" s="98"/>
      <c r="S81" s="98"/>
      <c r="T81" s="98"/>
      <c r="U81" s="96"/>
      <c r="V81" s="99"/>
      <c r="W81" s="99"/>
    </row>
    <row r="82" spans="1:23" s="100" customFormat="1">
      <c r="A82" s="70"/>
      <c r="B82" s="70"/>
      <c r="C82" s="93"/>
      <c r="D82" s="93"/>
      <c r="E82" s="93"/>
      <c r="F82" s="93"/>
      <c r="G82" s="93"/>
      <c r="H82" s="94"/>
      <c r="I82" s="94"/>
      <c r="J82" s="94"/>
      <c r="K82" s="95"/>
      <c r="L82" s="95"/>
      <c r="M82" s="96"/>
      <c r="N82" s="97"/>
      <c r="O82" s="96"/>
      <c r="P82" s="96"/>
      <c r="Q82" s="96"/>
      <c r="R82" s="98"/>
      <c r="S82" s="98"/>
      <c r="T82" s="98"/>
      <c r="U82" s="96"/>
      <c r="V82" s="99"/>
      <c r="W82" s="99"/>
    </row>
    <row r="83" spans="1:23">
      <c r="C83" s="78"/>
      <c r="D83" s="78"/>
      <c r="E83" s="78"/>
      <c r="F83" s="78"/>
      <c r="G83" s="78"/>
      <c r="H83" s="101"/>
      <c r="I83" s="101"/>
      <c r="J83" s="101"/>
      <c r="K83" s="102"/>
      <c r="L83" s="102"/>
      <c r="M83" s="103"/>
      <c r="N83" s="104"/>
      <c r="O83" s="103"/>
      <c r="P83" s="103"/>
      <c r="Q83" s="103"/>
      <c r="R83" s="87"/>
      <c r="S83" s="87"/>
      <c r="T83" s="87"/>
      <c r="U83" s="103"/>
      <c r="V83" s="71"/>
      <c r="W83" s="71"/>
    </row>
    <row r="84" spans="1:23">
      <c r="C84" s="78"/>
      <c r="D84" s="78"/>
      <c r="E84" s="78"/>
      <c r="F84" s="78"/>
      <c r="G84" s="78"/>
      <c r="H84" s="101"/>
      <c r="I84" s="101"/>
      <c r="J84" s="101"/>
      <c r="K84" s="102"/>
      <c r="L84" s="102"/>
      <c r="M84" s="103"/>
      <c r="N84" s="104"/>
      <c r="O84" s="103"/>
      <c r="P84" s="103"/>
      <c r="Q84" s="103"/>
      <c r="R84" s="87"/>
      <c r="S84" s="87"/>
      <c r="T84" s="87"/>
      <c r="U84" s="103"/>
      <c r="V84" s="71"/>
      <c r="W84" s="71"/>
    </row>
    <row r="85" spans="1:23">
      <c r="C85" s="78"/>
      <c r="D85" s="78"/>
      <c r="E85" s="78"/>
      <c r="F85" s="78"/>
      <c r="G85" s="78"/>
      <c r="H85" s="101"/>
      <c r="I85" s="101"/>
      <c r="J85" s="101"/>
      <c r="K85" s="102"/>
      <c r="L85" s="102"/>
      <c r="M85" s="103"/>
      <c r="N85" s="104"/>
      <c r="O85" s="103"/>
      <c r="P85" s="103"/>
      <c r="Q85" s="103"/>
      <c r="R85" s="87"/>
      <c r="S85" s="87"/>
      <c r="T85" s="87"/>
      <c r="U85" s="103"/>
      <c r="V85" s="71"/>
      <c r="W85" s="71"/>
    </row>
    <row r="86" spans="1:23">
      <c r="C86" s="78"/>
      <c r="D86" s="78"/>
      <c r="E86" s="78"/>
      <c r="F86" s="78"/>
      <c r="G86" s="78"/>
      <c r="H86" s="101"/>
      <c r="I86" s="101"/>
      <c r="J86" s="101"/>
      <c r="K86" s="102"/>
      <c r="L86" s="102"/>
      <c r="M86" s="103"/>
      <c r="N86" s="104"/>
      <c r="O86" s="103"/>
      <c r="P86" s="103"/>
      <c r="Q86" s="103"/>
      <c r="R86" s="87"/>
      <c r="S86" s="87"/>
      <c r="T86" s="87"/>
      <c r="U86" s="103"/>
      <c r="V86" s="71"/>
      <c r="W86" s="71"/>
    </row>
    <row r="87" spans="1:23">
      <c r="C87" s="78"/>
      <c r="D87" s="78"/>
      <c r="E87" s="78"/>
      <c r="F87" s="78"/>
      <c r="G87" s="78"/>
      <c r="H87" s="101"/>
      <c r="I87" s="101"/>
      <c r="J87" s="101"/>
      <c r="K87" s="102"/>
      <c r="L87" s="102"/>
      <c r="M87" s="103"/>
      <c r="N87" s="104"/>
      <c r="O87" s="103"/>
      <c r="P87" s="103"/>
      <c r="Q87" s="103"/>
      <c r="R87" s="87"/>
      <c r="S87" s="87"/>
      <c r="T87" s="87"/>
      <c r="U87" s="103"/>
      <c r="V87" s="71"/>
      <c r="W87" s="71"/>
    </row>
    <row r="88" spans="1:23">
      <c r="C88" s="78"/>
      <c r="D88" s="78"/>
      <c r="E88" s="78"/>
      <c r="F88" s="78"/>
      <c r="G88" s="78"/>
      <c r="H88" s="101"/>
      <c r="I88" s="101"/>
      <c r="J88" s="101"/>
      <c r="K88" s="102"/>
      <c r="L88" s="102"/>
      <c r="M88" s="103"/>
      <c r="N88" s="104"/>
      <c r="O88" s="103"/>
      <c r="P88" s="103"/>
      <c r="Q88" s="103"/>
      <c r="R88" s="87"/>
      <c r="S88" s="87"/>
      <c r="T88" s="87"/>
      <c r="U88" s="103"/>
      <c r="V88" s="71"/>
      <c r="W88" s="71"/>
    </row>
    <row r="89" spans="1:23">
      <c r="C89" s="78"/>
      <c r="D89" s="78"/>
      <c r="E89" s="78"/>
      <c r="F89" s="78"/>
      <c r="G89" s="78"/>
      <c r="H89" s="101"/>
      <c r="I89" s="101"/>
      <c r="J89" s="101"/>
      <c r="K89" s="102"/>
      <c r="L89" s="102"/>
      <c r="M89" s="103"/>
      <c r="N89" s="104"/>
      <c r="O89" s="103"/>
      <c r="P89" s="103"/>
      <c r="Q89" s="103"/>
      <c r="R89" s="87"/>
      <c r="S89" s="87"/>
      <c r="T89" s="87"/>
      <c r="U89" s="103"/>
      <c r="V89" s="71"/>
      <c r="W89" s="71"/>
    </row>
    <row r="90" spans="1:23">
      <c r="C90" s="78"/>
      <c r="D90" s="78"/>
      <c r="E90" s="78"/>
      <c r="F90" s="78"/>
      <c r="G90" s="78"/>
      <c r="H90" s="101"/>
      <c r="I90" s="101"/>
      <c r="J90" s="101"/>
      <c r="K90" s="102"/>
      <c r="L90" s="102"/>
      <c r="M90" s="103"/>
      <c r="N90" s="104"/>
      <c r="O90" s="103"/>
      <c r="P90" s="103"/>
      <c r="Q90" s="103"/>
      <c r="R90" s="87"/>
      <c r="S90" s="87"/>
      <c r="T90" s="87"/>
      <c r="U90" s="103"/>
      <c r="V90" s="71"/>
      <c r="W90" s="71"/>
    </row>
    <row r="91" spans="1:23">
      <c r="C91" s="78"/>
      <c r="D91" s="78"/>
      <c r="E91" s="78"/>
      <c r="F91" s="78"/>
      <c r="G91" s="78"/>
      <c r="H91" s="101"/>
      <c r="I91" s="101"/>
      <c r="J91" s="101"/>
      <c r="K91" s="102"/>
      <c r="L91" s="102"/>
      <c r="M91" s="103"/>
      <c r="N91" s="104"/>
      <c r="O91" s="103"/>
      <c r="P91" s="103"/>
      <c r="Q91" s="103"/>
      <c r="R91" s="87"/>
      <c r="S91" s="87"/>
      <c r="T91" s="87"/>
      <c r="U91" s="103"/>
      <c r="V91" s="71"/>
      <c r="W91" s="71"/>
    </row>
    <row r="92" spans="1:23">
      <c r="C92" s="78"/>
      <c r="D92" s="78"/>
      <c r="E92" s="78"/>
      <c r="F92" s="78"/>
      <c r="G92" s="78"/>
      <c r="H92" s="101"/>
      <c r="I92" s="101"/>
      <c r="J92" s="101"/>
      <c r="K92" s="102"/>
      <c r="L92" s="102"/>
      <c r="M92" s="103"/>
      <c r="N92" s="104"/>
      <c r="O92" s="103"/>
      <c r="P92" s="103"/>
      <c r="Q92" s="103"/>
      <c r="R92" s="87"/>
      <c r="S92" s="87"/>
      <c r="T92" s="87"/>
      <c r="U92" s="103"/>
      <c r="V92" s="71"/>
      <c r="W92" s="71"/>
    </row>
    <row r="93" spans="1:23">
      <c r="C93" s="78"/>
      <c r="D93" s="78"/>
      <c r="E93" s="78"/>
      <c r="F93" s="78"/>
      <c r="G93" s="78"/>
      <c r="H93" s="101"/>
      <c r="I93" s="101"/>
      <c r="J93" s="101"/>
      <c r="K93" s="102"/>
      <c r="L93" s="102"/>
      <c r="M93" s="103"/>
      <c r="N93" s="104"/>
      <c r="O93" s="103"/>
      <c r="P93" s="103"/>
      <c r="Q93" s="103"/>
      <c r="R93" s="87"/>
      <c r="S93" s="87"/>
      <c r="T93" s="87"/>
      <c r="U93" s="103"/>
      <c r="V93" s="71"/>
      <c r="W93" s="71"/>
    </row>
    <row r="94" spans="1:23">
      <c r="C94" s="78"/>
      <c r="D94" s="78"/>
      <c r="E94" s="78"/>
      <c r="F94" s="78"/>
      <c r="G94" s="78"/>
      <c r="H94" s="101"/>
      <c r="I94" s="101"/>
      <c r="J94" s="101"/>
      <c r="K94" s="102"/>
      <c r="L94" s="102"/>
      <c r="M94" s="103"/>
      <c r="N94" s="104"/>
      <c r="O94" s="103"/>
      <c r="P94" s="103"/>
      <c r="Q94" s="103"/>
      <c r="R94" s="87"/>
      <c r="S94" s="87"/>
      <c r="T94" s="87"/>
      <c r="U94" s="103"/>
      <c r="V94" s="71"/>
      <c r="W94" s="71"/>
    </row>
    <row r="95" spans="1:23">
      <c r="C95" s="78"/>
      <c r="D95" s="78"/>
      <c r="E95" s="78"/>
      <c r="F95" s="78"/>
      <c r="G95" s="78"/>
      <c r="H95" s="101"/>
      <c r="I95" s="101"/>
      <c r="J95" s="101"/>
      <c r="K95" s="102"/>
      <c r="L95" s="102"/>
      <c r="M95" s="103"/>
      <c r="N95" s="104"/>
      <c r="O95" s="103"/>
      <c r="P95" s="103"/>
      <c r="Q95" s="103"/>
      <c r="R95" s="87"/>
      <c r="S95" s="87"/>
      <c r="T95" s="87"/>
      <c r="U95" s="103"/>
      <c r="V95" s="71"/>
      <c r="W95" s="71"/>
    </row>
    <row r="96" spans="1:23">
      <c r="C96" s="78"/>
      <c r="D96" s="78"/>
      <c r="E96" s="78"/>
      <c r="F96" s="78"/>
      <c r="G96" s="78"/>
      <c r="H96" s="101"/>
      <c r="I96" s="101"/>
      <c r="J96" s="101"/>
      <c r="K96" s="102"/>
      <c r="L96" s="102"/>
      <c r="M96" s="103"/>
      <c r="N96" s="104"/>
      <c r="O96" s="103"/>
      <c r="P96" s="103"/>
      <c r="Q96" s="103"/>
      <c r="R96" s="87"/>
      <c r="S96" s="87"/>
      <c r="T96" s="87"/>
      <c r="U96" s="103"/>
      <c r="V96" s="71"/>
      <c r="W96" s="71"/>
    </row>
    <row r="97" spans="3:23">
      <c r="C97" s="78"/>
      <c r="D97" s="78"/>
      <c r="E97" s="78"/>
      <c r="F97" s="78"/>
      <c r="G97" s="78"/>
      <c r="H97" s="101"/>
      <c r="I97" s="101"/>
      <c r="J97" s="101"/>
      <c r="K97" s="102"/>
      <c r="L97" s="102"/>
      <c r="M97" s="103"/>
      <c r="N97" s="104"/>
      <c r="O97" s="103"/>
      <c r="P97" s="103"/>
      <c r="Q97" s="103"/>
      <c r="R97" s="87"/>
      <c r="S97" s="87"/>
      <c r="T97" s="87"/>
      <c r="U97" s="103"/>
      <c r="V97" s="71"/>
      <c r="W97" s="71"/>
    </row>
    <row r="98" spans="3:23">
      <c r="C98" s="78"/>
      <c r="D98" s="78"/>
      <c r="E98" s="78"/>
      <c r="F98" s="78"/>
      <c r="G98" s="78"/>
      <c r="H98" s="101"/>
      <c r="I98" s="101"/>
      <c r="J98" s="101"/>
      <c r="K98" s="102"/>
      <c r="L98" s="102"/>
      <c r="M98" s="103"/>
      <c r="N98" s="104"/>
      <c r="O98" s="103"/>
      <c r="P98" s="103"/>
      <c r="Q98" s="103"/>
      <c r="R98" s="87"/>
      <c r="S98" s="87"/>
      <c r="T98" s="87"/>
      <c r="U98" s="103"/>
      <c r="V98" s="71"/>
      <c r="W98" s="71"/>
    </row>
    <row r="99" spans="3:23">
      <c r="C99" s="78"/>
      <c r="D99" s="78"/>
      <c r="E99" s="78"/>
      <c r="F99" s="78"/>
      <c r="G99" s="78"/>
      <c r="H99" s="101"/>
      <c r="I99" s="101"/>
      <c r="J99" s="101"/>
      <c r="K99" s="102"/>
      <c r="L99" s="102"/>
      <c r="M99" s="103"/>
      <c r="N99" s="104"/>
      <c r="O99" s="103"/>
      <c r="P99" s="103"/>
      <c r="Q99" s="103"/>
      <c r="R99" s="87"/>
      <c r="S99" s="87"/>
      <c r="T99" s="87"/>
      <c r="U99" s="103"/>
      <c r="V99" s="71"/>
      <c r="W99" s="71"/>
    </row>
    <row r="100" spans="3:23">
      <c r="C100" s="78"/>
      <c r="D100" s="78"/>
      <c r="E100" s="78"/>
      <c r="F100" s="78"/>
      <c r="G100" s="78"/>
      <c r="H100" s="101"/>
      <c r="I100" s="101"/>
      <c r="J100" s="101"/>
      <c r="K100" s="102"/>
      <c r="L100" s="102"/>
      <c r="M100" s="103"/>
      <c r="N100" s="104"/>
      <c r="O100" s="103"/>
      <c r="P100" s="103"/>
      <c r="Q100" s="103"/>
      <c r="R100" s="87"/>
      <c r="S100" s="87"/>
      <c r="T100" s="87"/>
      <c r="U100" s="103"/>
      <c r="V100" s="71"/>
      <c r="W100" s="71"/>
    </row>
    <row r="101" spans="3:23">
      <c r="C101" s="78"/>
      <c r="D101" s="78"/>
      <c r="E101" s="78"/>
      <c r="F101" s="78"/>
      <c r="G101" s="78"/>
      <c r="H101" s="101"/>
      <c r="I101" s="101"/>
      <c r="J101" s="101"/>
      <c r="K101" s="102"/>
      <c r="L101" s="102"/>
      <c r="M101" s="103"/>
      <c r="N101" s="104"/>
      <c r="O101" s="103"/>
      <c r="P101" s="103"/>
      <c r="Q101" s="103"/>
      <c r="R101" s="87"/>
      <c r="S101" s="87"/>
      <c r="T101" s="87"/>
      <c r="U101" s="103"/>
      <c r="V101" s="71"/>
      <c r="W101" s="71"/>
    </row>
    <row r="102" spans="3:23">
      <c r="C102" s="78"/>
      <c r="D102" s="78"/>
      <c r="E102" s="78"/>
      <c r="F102" s="78"/>
      <c r="G102" s="78"/>
      <c r="H102" s="101"/>
      <c r="I102" s="101"/>
      <c r="J102" s="101"/>
      <c r="K102" s="102"/>
      <c r="L102" s="102"/>
      <c r="M102" s="103"/>
      <c r="N102" s="104"/>
      <c r="O102" s="103"/>
      <c r="P102" s="103"/>
      <c r="Q102" s="103"/>
      <c r="R102" s="87"/>
      <c r="S102" s="87"/>
      <c r="T102" s="87"/>
      <c r="U102" s="103"/>
      <c r="V102" s="71"/>
      <c r="W102" s="71"/>
    </row>
    <row r="103" spans="3:23">
      <c r="C103" s="78"/>
      <c r="D103" s="78"/>
      <c r="E103" s="78"/>
      <c r="F103" s="78"/>
      <c r="G103" s="78"/>
      <c r="H103" s="101"/>
      <c r="I103" s="101"/>
      <c r="J103" s="101"/>
      <c r="K103" s="102"/>
      <c r="L103" s="102"/>
      <c r="M103" s="103"/>
      <c r="N103" s="104"/>
      <c r="O103" s="103"/>
      <c r="P103" s="103"/>
      <c r="Q103" s="103"/>
      <c r="R103" s="87"/>
      <c r="S103" s="87"/>
      <c r="T103" s="87"/>
      <c r="U103" s="103"/>
      <c r="V103" s="71"/>
      <c r="W103" s="71"/>
    </row>
    <row r="104" spans="3:23">
      <c r="C104" s="78"/>
      <c r="D104" s="78"/>
      <c r="E104" s="78"/>
      <c r="F104" s="78"/>
      <c r="G104" s="78"/>
      <c r="H104" s="101"/>
      <c r="I104" s="101"/>
      <c r="J104" s="101"/>
      <c r="K104" s="102"/>
      <c r="L104" s="102"/>
      <c r="M104" s="103"/>
      <c r="N104" s="104"/>
      <c r="O104" s="103"/>
      <c r="P104" s="103"/>
      <c r="Q104" s="103"/>
      <c r="R104" s="87"/>
      <c r="S104" s="87"/>
      <c r="T104" s="87"/>
      <c r="U104" s="103"/>
      <c r="V104" s="71"/>
      <c r="W104" s="71"/>
    </row>
    <row r="105" spans="3:23">
      <c r="C105" s="78"/>
      <c r="D105" s="78"/>
      <c r="E105" s="78"/>
      <c r="F105" s="78"/>
      <c r="G105" s="78"/>
      <c r="H105" s="101"/>
      <c r="I105" s="101"/>
      <c r="J105" s="101"/>
      <c r="K105" s="102"/>
      <c r="L105" s="102"/>
      <c r="M105" s="103"/>
      <c r="N105" s="104"/>
      <c r="O105" s="103"/>
      <c r="P105" s="103"/>
      <c r="Q105" s="103"/>
      <c r="R105" s="87"/>
      <c r="S105" s="87"/>
      <c r="T105" s="87"/>
      <c r="U105" s="103"/>
      <c r="V105" s="71"/>
      <c r="W105" s="71"/>
    </row>
    <row r="106" spans="3:23">
      <c r="C106" s="78"/>
      <c r="D106" s="78"/>
      <c r="E106" s="78"/>
      <c r="F106" s="78"/>
      <c r="G106" s="78"/>
      <c r="H106" s="101"/>
      <c r="I106" s="101"/>
      <c r="J106" s="101"/>
      <c r="K106" s="102"/>
      <c r="L106" s="102"/>
      <c r="M106" s="103"/>
      <c r="N106" s="104"/>
      <c r="O106" s="103"/>
      <c r="P106" s="103"/>
      <c r="Q106" s="103"/>
      <c r="R106" s="87"/>
      <c r="S106" s="87"/>
      <c r="T106" s="87"/>
      <c r="U106" s="103"/>
      <c r="V106" s="71"/>
      <c r="W106" s="71"/>
    </row>
    <row r="107" spans="3:23">
      <c r="C107" s="78"/>
      <c r="D107" s="78"/>
      <c r="E107" s="78"/>
      <c r="F107" s="78"/>
      <c r="G107" s="78"/>
      <c r="H107" s="101"/>
      <c r="I107" s="101"/>
      <c r="J107" s="101"/>
      <c r="K107" s="102"/>
      <c r="L107" s="102"/>
      <c r="M107" s="103"/>
      <c r="N107" s="104"/>
      <c r="O107" s="103"/>
      <c r="P107" s="103"/>
      <c r="Q107" s="103"/>
      <c r="R107" s="87"/>
      <c r="S107" s="87"/>
      <c r="T107" s="87"/>
      <c r="U107" s="103"/>
      <c r="V107" s="71"/>
      <c r="W107" s="71"/>
    </row>
    <row r="108" spans="3:23">
      <c r="C108" s="78"/>
      <c r="D108" s="78"/>
      <c r="E108" s="78"/>
      <c r="F108" s="78"/>
      <c r="G108" s="78"/>
      <c r="H108" s="101"/>
      <c r="I108" s="101"/>
      <c r="J108" s="101"/>
      <c r="K108" s="102"/>
      <c r="L108" s="102"/>
      <c r="M108" s="103"/>
      <c r="N108" s="104"/>
      <c r="O108" s="103"/>
      <c r="P108" s="103"/>
      <c r="Q108" s="103"/>
      <c r="R108" s="87"/>
      <c r="S108" s="87"/>
      <c r="T108" s="87"/>
      <c r="U108" s="103"/>
      <c r="V108" s="71"/>
      <c r="W108" s="71"/>
    </row>
    <row r="109" spans="3:23">
      <c r="C109" s="78"/>
      <c r="D109" s="78"/>
      <c r="E109" s="78"/>
      <c r="F109" s="78"/>
      <c r="G109" s="78"/>
      <c r="H109" s="101"/>
      <c r="I109" s="101"/>
      <c r="J109" s="101"/>
      <c r="K109" s="102"/>
      <c r="L109" s="102"/>
      <c r="M109" s="103"/>
      <c r="N109" s="104"/>
      <c r="O109" s="103"/>
      <c r="P109" s="103"/>
      <c r="Q109" s="103"/>
      <c r="R109" s="87"/>
      <c r="S109" s="87"/>
      <c r="T109" s="87"/>
      <c r="U109" s="103"/>
      <c r="V109" s="71"/>
      <c r="W109" s="71"/>
    </row>
    <row r="110" spans="3:23">
      <c r="C110" s="78"/>
      <c r="D110" s="78"/>
      <c r="E110" s="78"/>
      <c r="F110" s="78"/>
      <c r="G110" s="78"/>
      <c r="H110" s="101"/>
      <c r="I110" s="101"/>
      <c r="J110" s="101"/>
      <c r="K110" s="102"/>
      <c r="L110" s="102"/>
      <c r="M110" s="103"/>
      <c r="N110" s="104"/>
      <c r="O110" s="103"/>
      <c r="P110" s="103"/>
      <c r="Q110" s="103"/>
      <c r="R110" s="87"/>
      <c r="S110" s="87"/>
      <c r="T110" s="87"/>
      <c r="U110" s="103"/>
      <c r="V110" s="71"/>
      <c r="W110" s="71"/>
    </row>
    <row r="111" spans="3:23">
      <c r="C111" s="78"/>
      <c r="D111" s="78"/>
      <c r="E111" s="78"/>
      <c r="F111" s="78"/>
      <c r="G111" s="78"/>
      <c r="H111" s="101"/>
      <c r="I111" s="101"/>
      <c r="J111" s="101"/>
      <c r="K111" s="102"/>
      <c r="L111" s="102"/>
      <c r="M111" s="103"/>
      <c r="N111" s="104"/>
      <c r="O111" s="103"/>
      <c r="P111" s="103"/>
      <c r="Q111" s="103"/>
      <c r="R111" s="87"/>
      <c r="S111" s="87"/>
      <c r="T111" s="87"/>
      <c r="U111" s="103"/>
      <c r="V111" s="71"/>
      <c r="W111" s="71"/>
    </row>
    <row r="112" spans="3:23">
      <c r="C112" s="78"/>
      <c r="D112" s="78"/>
      <c r="E112" s="78"/>
      <c r="F112" s="78"/>
      <c r="G112" s="78"/>
      <c r="H112" s="101"/>
      <c r="I112" s="101"/>
      <c r="J112" s="101"/>
      <c r="K112" s="102"/>
      <c r="L112" s="102"/>
      <c r="M112" s="103"/>
      <c r="N112" s="104"/>
      <c r="O112" s="103"/>
      <c r="P112" s="103"/>
      <c r="Q112" s="103"/>
      <c r="R112" s="87"/>
      <c r="S112" s="87"/>
      <c r="T112" s="87"/>
      <c r="U112" s="103"/>
      <c r="V112" s="71"/>
      <c r="W112" s="71"/>
    </row>
    <row r="113" spans="3:23">
      <c r="C113" s="78"/>
      <c r="D113" s="78"/>
      <c r="E113" s="78"/>
      <c r="F113" s="78"/>
      <c r="G113" s="78"/>
      <c r="H113" s="101"/>
      <c r="I113" s="101"/>
      <c r="J113" s="101"/>
      <c r="K113" s="102"/>
      <c r="L113" s="102"/>
      <c r="M113" s="103"/>
      <c r="N113" s="104"/>
      <c r="O113" s="103"/>
      <c r="P113" s="103"/>
      <c r="Q113" s="103"/>
      <c r="R113" s="87"/>
      <c r="S113" s="87"/>
      <c r="T113" s="87"/>
      <c r="U113" s="103"/>
      <c r="V113" s="71"/>
      <c r="W113" s="71"/>
    </row>
    <row r="114" spans="3:23">
      <c r="C114" s="78"/>
      <c r="D114" s="78"/>
      <c r="E114" s="78"/>
      <c r="F114" s="78"/>
      <c r="G114" s="78"/>
      <c r="H114" s="101"/>
      <c r="I114" s="101"/>
      <c r="J114" s="101"/>
      <c r="K114" s="102"/>
      <c r="L114" s="102"/>
      <c r="M114" s="103"/>
      <c r="N114" s="104"/>
      <c r="O114" s="103"/>
      <c r="P114" s="103"/>
      <c r="Q114" s="103"/>
      <c r="R114" s="87"/>
      <c r="S114" s="87"/>
      <c r="T114" s="87"/>
      <c r="U114" s="103"/>
      <c r="V114" s="71"/>
      <c r="W114" s="71"/>
    </row>
    <row r="115" spans="3:23">
      <c r="C115" s="78"/>
      <c r="D115" s="78"/>
      <c r="E115" s="78"/>
      <c r="F115" s="78"/>
      <c r="G115" s="78"/>
      <c r="H115" s="101"/>
      <c r="I115" s="101"/>
      <c r="J115" s="101"/>
      <c r="K115" s="102"/>
      <c r="L115" s="102"/>
      <c r="M115" s="103"/>
      <c r="N115" s="104"/>
      <c r="O115" s="103"/>
      <c r="P115" s="103"/>
      <c r="Q115" s="103"/>
      <c r="R115" s="87"/>
      <c r="S115" s="87"/>
      <c r="T115" s="87"/>
      <c r="U115" s="103"/>
      <c r="V115" s="71"/>
      <c r="W115" s="71"/>
    </row>
    <row r="116" spans="3:23">
      <c r="C116" s="78"/>
      <c r="D116" s="78"/>
      <c r="E116" s="78"/>
      <c r="F116" s="78"/>
      <c r="G116" s="78"/>
      <c r="H116" s="101"/>
      <c r="I116" s="101"/>
      <c r="J116" s="101"/>
      <c r="K116" s="102"/>
      <c r="L116" s="102"/>
      <c r="M116" s="103"/>
      <c r="N116" s="104"/>
      <c r="O116" s="103"/>
      <c r="P116" s="103"/>
      <c r="Q116" s="103"/>
      <c r="R116" s="87"/>
      <c r="S116" s="87"/>
      <c r="T116" s="87"/>
      <c r="U116" s="103"/>
      <c r="V116" s="71"/>
      <c r="W116" s="71"/>
    </row>
    <row r="117" spans="3:23">
      <c r="C117" s="78"/>
      <c r="D117" s="78"/>
      <c r="E117" s="78"/>
      <c r="F117" s="78"/>
      <c r="G117" s="78"/>
      <c r="H117" s="101"/>
      <c r="I117" s="101"/>
      <c r="J117" s="101"/>
      <c r="K117" s="102"/>
      <c r="L117" s="102"/>
      <c r="M117" s="103"/>
      <c r="N117" s="104"/>
      <c r="O117" s="103"/>
      <c r="P117" s="103"/>
      <c r="Q117" s="103"/>
      <c r="R117" s="87"/>
      <c r="S117" s="87"/>
      <c r="T117" s="87"/>
      <c r="U117" s="103"/>
      <c r="V117" s="71"/>
      <c r="W117" s="71"/>
    </row>
    <row r="118" spans="3:23">
      <c r="C118" s="78"/>
      <c r="D118" s="78"/>
      <c r="E118" s="78"/>
      <c r="F118" s="78"/>
      <c r="G118" s="78"/>
      <c r="H118" s="101"/>
      <c r="I118" s="101"/>
      <c r="J118" s="101"/>
      <c r="K118" s="102"/>
      <c r="L118" s="102"/>
      <c r="M118" s="103"/>
      <c r="N118" s="104"/>
      <c r="O118" s="103"/>
      <c r="P118" s="103"/>
      <c r="Q118" s="103"/>
      <c r="R118" s="87"/>
      <c r="S118" s="87"/>
      <c r="T118" s="87"/>
      <c r="U118" s="103"/>
      <c r="V118" s="71"/>
      <c r="W118" s="71"/>
    </row>
    <row r="119" spans="3:23">
      <c r="C119" s="78"/>
      <c r="D119" s="78"/>
      <c r="E119" s="78"/>
      <c r="F119" s="78"/>
      <c r="G119" s="78"/>
      <c r="H119" s="101"/>
      <c r="I119" s="101"/>
      <c r="J119" s="101"/>
      <c r="K119" s="102"/>
      <c r="L119" s="102"/>
      <c r="M119" s="103"/>
      <c r="N119" s="104"/>
      <c r="O119" s="103"/>
      <c r="P119" s="103"/>
      <c r="Q119" s="103"/>
      <c r="R119" s="87"/>
      <c r="S119" s="87"/>
      <c r="T119" s="87"/>
      <c r="U119" s="103"/>
      <c r="V119" s="71"/>
      <c r="W119" s="71"/>
    </row>
    <row r="120" spans="3:23">
      <c r="C120" s="78"/>
      <c r="D120" s="78"/>
      <c r="E120" s="78"/>
      <c r="F120" s="78"/>
      <c r="G120" s="78"/>
      <c r="H120" s="101"/>
      <c r="I120" s="101"/>
      <c r="J120" s="101"/>
      <c r="K120" s="102"/>
      <c r="L120" s="102"/>
      <c r="M120" s="103"/>
      <c r="N120" s="104"/>
      <c r="O120" s="103"/>
      <c r="P120" s="103"/>
      <c r="Q120" s="103"/>
      <c r="R120" s="87"/>
      <c r="S120" s="87"/>
      <c r="T120" s="87"/>
      <c r="U120" s="103"/>
      <c r="V120" s="71"/>
      <c r="W120" s="71"/>
    </row>
    <row r="121" spans="3:23">
      <c r="C121" s="78"/>
      <c r="D121" s="78"/>
      <c r="E121" s="78"/>
      <c r="F121" s="78"/>
      <c r="G121" s="78"/>
      <c r="H121" s="101"/>
      <c r="I121" s="101"/>
      <c r="J121" s="101"/>
      <c r="K121" s="102"/>
      <c r="L121" s="102"/>
      <c r="M121" s="103"/>
      <c r="N121" s="104"/>
      <c r="O121" s="103"/>
      <c r="P121" s="103"/>
      <c r="Q121" s="103"/>
      <c r="R121" s="87"/>
      <c r="S121" s="87"/>
      <c r="T121" s="87"/>
      <c r="U121" s="103"/>
      <c r="V121" s="71"/>
      <c r="W121" s="71"/>
    </row>
    <row r="122" spans="3:23">
      <c r="C122" s="78"/>
      <c r="D122" s="78"/>
      <c r="E122" s="78"/>
      <c r="F122" s="78"/>
      <c r="G122" s="78"/>
      <c r="H122" s="101"/>
      <c r="I122" s="101"/>
      <c r="J122" s="101"/>
      <c r="K122" s="102"/>
      <c r="L122" s="102"/>
      <c r="M122" s="103"/>
      <c r="N122" s="104"/>
      <c r="O122" s="103"/>
      <c r="P122" s="103"/>
      <c r="Q122" s="103"/>
      <c r="R122" s="87"/>
      <c r="S122" s="87"/>
      <c r="T122" s="87"/>
      <c r="U122" s="103"/>
      <c r="V122" s="71"/>
      <c r="W122" s="71"/>
    </row>
    <row r="123" spans="3:23">
      <c r="C123" s="78"/>
      <c r="D123" s="78"/>
      <c r="E123" s="78"/>
      <c r="F123" s="78"/>
      <c r="G123" s="78"/>
      <c r="H123" s="101"/>
      <c r="I123" s="101"/>
      <c r="J123" s="101"/>
      <c r="K123" s="102"/>
      <c r="L123" s="102"/>
      <c r="M123" s="103"/>
      <c r="N123" s="104"/>
      <c r="O123" s="103"/>
      <c r="P123" s="103"/>
      <c r="Q123" s="103"/>
      <c r="R123" s="87"/>
      <c r="S123" s="87"/>
      <c r="T123" s="87"/>
      <c r="U123" s="103"/>
      <c r="V123" s="71"/>
      <c r="W123" s="71"/>
    </row>
    <row r="124" spans="3:23">
      <c r="C124" s="78"/>
      <c r="D124" s="78"/>
      <c r="E124" s="78"/>
      <c r="F124" s="78"/>
      <c r="G124" s="78"/>
      <c r="H124" s="101"/>
      <c r="I124" s="101"/>
      <c r="J124" s="101"/>
      <c r="K124" s="102"/>
      <c r="L124" s="102"/>
      <c r="M124" s="103"/>
      <c r="N124" s="104"/>
      <c r="O124" s="103"/>
      <c r="P124" s="103"/>
      <c r="Q124" s="103"/>
      <c r="R124" s="87"/>
      <c r="S124" s="87"/>
      <c r="T124" s="87"/>
      <c r="U124" s="103"/>
      <c r="V124" s="71"/>
      <c r="W124" s="71"/>
    </row>
    <row r="125" spans="3:23">
      <c r="C125" s="78"/>
      <c r="D125" s="78"/>
      <c r="E125" s="78"/>
      <c r="F125" s="78"/>
      <c r="G125" s="78"/>
      <c r="H125" s="101"/>
      <c r="I125" s="101"/>
      <c r="J125" s="101"/>
      <c r="K125" s="102"/>
      <c r="L125" s="102"/>
      <c r="M125" s="103"/>
      <c r="N125" s="104"/>
      <c r="O125" s="103"/>
      <c r="P125" s="103"/>
      <c r="Q125" s="103"/>
      <c r="R125" s="87"/>
      <c r="S125" s="87"/>
      <c r="T125" s="87"/>
      <c r="U125" s="103"/>
      <c r="V125" s="71"/>
      <c r="W125" s="71"/>
    </row>
    <row r="126" spans="3:23">
      <c r="C126" s="78"/>
      <c r="D126" s="78"/>
      <c r="E126" s="78"/>
      <c r="F126" s="78"/>
      <c r="G126" s="78"/>
      <c r="H126" s="101"/>
      <c r="I126" s="101"/>
      <c r="J126" s="101"/>
      <c r="K126" s="102"/>
      <c r="L126" s="102"/>
      <c r="M126" s="103"/>
      <c r="N126" s="104"/>
      <c r="O126" s="103"/>
      <c r="P126" s="103"/>
      <c r="Q126" s="103"/>
      <c r="R126" s="87"/>
      <c r="S126" s="87"/>
      <c r="T126" s="87"/>
      <c r="U126" s="103"/>
      <c r="V126" s="71"/>
      <c r="W126" s="71"/>
    </row>
    <row r="127" spans="3:23">
      <c r="C127" s="78"/>
      <c r="D127" s="78"/>
      <c r="E127" s="78"/>
      <c r="F127" s="78"/>
      <c r="G127" s="78"/>
      <c r="H127" s="101"/>
      <c r="I127" s="101"/>
      <c r="J127" s="101"/>
      <c r="K127" s="102"/>
      <c r="L127" s="102"/>
      <c r="M127" s="103"/>
      <c r="N127" s="104"/>
      <c r="O127" s="103"/>
      <c r="P127" s="103"/>
      <c r="Q127" s="103"/>
      <c r="R127" s="87"/>
      <c r="S127" s="87"/>
      <c r="T127" s="87"/>
      <c r="U127" s="103"/>
      <c r="V127" s="71"/>
      <c r="W127" s="71"/>
    </row>
    <row r="128" spans="3:23">
      <c r="C128" s="78"/>
      <c r="D128" s="78"/>
      <c r="E128" s="78"/>
      <c r="F128" s="78"/>
      <c r="G128" s="78"/>
      <c r="H128" s="101"/>
      <c r="I128" s="101"/>
      <c r="J128" s="101"/>
      <c r="K128" s="102"/>
      <c r="L128" s="102"/>
      <c r="M128" s="103"/>
      <c r="N128" s="104"/>
      <c r="O128" s="103"/>
      <c r="P128" s="103"/>
      <c r="Q128" s="103"/>
      <c r="R128" s="87"/>
      <c r="S128" s="87"/>
      <c r="T128" s="87"/>
      <c r="U128" s="103"/>
      <c r="V128" s="71"/>
      <c r="W128" s="71"/>
    </row>
    <row r="129" spans="3:23">
      <c r="C129" s="78"/>
      <c r="D129" s="78"/>
      <c r="E129" s="78"/>
      <c r="F129" s="78"/>
      <c r="G129" s="78"/>
      <c r="H129" s="101"/>
      <c r="I129" s="101"/>
      <c r="J129" s="101"/>
      <c r="K129" s="102"/>
      <c r="L129" s="102"/>
      <c r="M129" s="103"/>
      <c r="N129" s="104"/>
      <c r="O129" s="103"/>
      <c r="P129" s="103"/>
      <c r="Q129" s="103"/>
      <c r="R129" s="87"/>
      <c r="S129" s="87"/>
      <c r="T129" s="87"/>
      <c r="U129" s="103"/>
      <c r="V129" s="71"/>
      <c r="W129" s="71"/>
    </row>
    <row r="130" spans="3:23">
      <c r="C130" s="78"/>
      <c r="D130" s="78"/>
      <c r="E130" s="78"/>
      <c r="F130" s="78"/>
      <c r="G130" s="78"/>
      <c r="H130" s="101"/>
      <c r="I130" s="101"/>
      <c r="J130" s="101"/>
      <c r="K130" s="102"/>
      <c r="L130" s="102"/>
      <c r="M130" s="103"/>
      <c r="N130" s="104"/>
      <c r="O130" s="103"/>
      <c r="P130" s="103"/>
      <c r="Q130" s="103"/>
      <c r="R130" s="87"/>
      <c r="S130" s="87"/>
      <c r="T130" s="87"/>
      <c r="U130" s="103"/>
      <c r="V130" s="71"/>
      <c r="W130" s="71"/>
    </row>
    <row r="131" spans="3:23">
      <c r="C131" s="78"/>
      <c r="D131" s="78"/>
      <c r="E131" s="78"/>
      <c r="F131" s="78"/>
      <c r="G131" s="78"/>
      <c r="H131" s="101"/>
      <c r="I131" s="101"/>
      <c r="J131" s="101"/>
      <c r="K131" s="102"/>
      <c r="L131" s="102"/>
      <c r="M131" s="103"/>
      <c r="N131" s="104"/>
      <c r="O131" s="103"/>
      <c r="P131" s="103"/>
      <c r="Q131" s="103"/>
      <c r="R131" s="87"/>
      <c r="S131" s="87"/>
      <c r="T131" s="87"/>
      <c r="U131" s="103"/>
      <c r="V131" s="71"/>
      <c r="W131" s="71"/>
    </row>
    <row r="132" spans="3:23">
      <c r="C132" s="78"/>
      <c r="D132" s="78"/>
      <c r="E132" s="78"/>
      <c r="F132" s="78"/>
      <c r="G132" s="78"/>
      <c r="H132" s="101"/>
      <c r="I132" s="101"/>
      <c r="J132" s="101"/>
      <c r="K132" s="102"/>
      <c r="L132" s="102"/>
      <c r="M132" s="103"/>
      <c r="N132" s="104"/>
      <c r="O132" s="103"/>
      <c r="P132" s="103"/>
      <c r="Q132" s="103"/>
      <c r="R132" s="87"/>
      <c r="S132" s="87"/>
      <c r="T132" s="87"/>
      <c r="U132" s="103"/>
      <c r="V132" s="71"/>
      <c r="W132" s="71"/>
    </row>
    <row r="133" spans="3:23">
      <c r="C133" s="78"/>
      <c r="D133" s="78"/>
      <c r="E133" s="78"/>
      <c r="F133" s="78"/>
      <c r="G133" s="78"/>
      <c r="H133" s="101"/>
      <c r="I133" s="101"/>
      <c r="J133" s="101"/>
      <c r="K133" s="102"/>
      <c r="L133" s="102"/>
      <c r="M133" s="103"/>
      <c r="N133" s="104"/>
      <c r="O133" s="103"/>
      <c r="P133" s="103"/>
      <c r="Q133" s="103"/>
      <c r="R133" s="87"/>
      <c r="S133" s="87"/>
      <c r="T133" s="87"/>
      <c r="U133" s="103"/>
      <c r="V133" s="71"/>
      <c r="W133" s="71"/>
    </row>
    <row r="134" spans="3:23">
      <c r="C134" s="78"/>
      <c r="D134" s="78"/>
      <c r="E134" s="78"/>
      <c r="F134" s="78"/>
      <c r="G134" s="78"/>
      <c r="H134" s="101"/>
      <c r="I134" s="101"/>
      <c r="J134" s="101"/>
      <c r="K134" s="102"/>
      <c r="L134" s="102"/>
      <c r="M134" s="103"/>
      <c r="N134" s="104"/>
      <c r="O134" s="103"/>
      <c r="P134" s="103"/>
      <c r="Q134" s="103"/>
      <c r="R134" s="87"/>
      <c r="S134" s="87"/>
      <c r="T134" s="87"/>
      <c r="U134" s="103"/>
      <c r="V134" s="71"/>
      <c r="W134" s="71"/>
    </row>
    <row r="135" spans="3:23">
      <c r="C135" s="78"/>
      <c r="D135" s="78"/>
      <c r="E135" s="78"/>
      <c r="F135" s="78"/>
      <c r="G135" s="78"/>
      <c r="H135" s="101"/>
      <c r="I135" s="101"/>
      <c r="J135" s="101"/>
      <c r="K135" s="102"/>
      <c r="L135" s="102"/>
      <c r="M135" s="103"/>
      <c r="N135" s="104"/>
      <c r="O135" s="103"/>
      <c r="P135" s="103"/>
      <c r="Q135" s="103"/>
      <c r="R135" s="87"/>
      <c r="S135" s="87"/>
      <c r="T135" s="87"/>
      <c r="U135" s="103"/>
      <c r="V135" s="71"/>
      <c r="W135" s="71"/>
    </row>
    <row r="136" spans="3:23">
      <c r="C136" s="78"/>
      <c r="D136" s="78"/>
      <c r="E136" s="78"/>
      <c r="F136" s="78"/>
      <c r="G136" s="78"/>
      <c r="H136" s="101"/>
      <c r="I136" s="101"/>
      <c r="J136" s="101"/>
      <c r="K136" s="102"/>
      <c r="L136" s="102"/>
      <c r="M136" s="103"/>
      <c r="N136" s="104"/>
      <c r="O136" s="103"/>
      <c r="P136" s="103"/>
      <c r="Q136" s="103"/>
      <c r="R136" s="87"/>
      <c r="S136" s="87"/>
      <c r="T136" s="87"/>
      <c r="U136" s="103"/>
      <c r="V136" s="71"/>
      <c r="W136" s="71"/>
    </row>
    <row r="137" spans="3:23">
      <c r="C137" s="78"/>
      <c r="D137" s="78"/>
      <c r="E137" s="78"/>
      <c r="F137" s="78"/>
      <c r="G137" s="78"/>
      <c r="H137" s="101"/>
      <c r="I137" s="101"/>
      <c r="J137" s="101"/>
      <c r="K137" s="102"/>
      <c r="L137" s="102"/>
      <c r="M137" s="103"/>
      <c r="N137" s="104"/>
      <c r="O137" s="103"/>
      <c r="P137" s="103"/>
      <c r="Q137" s="103"/>
      <c r="R137" s="87"/>
      <c r="S137" s="87"/>
      <c r="T137" s="87"/>
      <c r="U137" s="103"/>
      <c r="V137" s="71"/>
      <c r="W137" s="71"/>
    </row>
    <row r="138" spans="3:23">
      <c r="C138" s="78"/>
      <c r="D138" s="78"/>
      <c r="E138" s="78"/>
      <c r="F138" s="78"/>
      <c r="G138" s="78"/>
      <c r="H138" s="101"/>
      <c r="I138" s="101"/>
      <c r="J138" s="101"/>
      <c r="K138" s="102"/>
      <c r="L138" s="102"/>
      <c r="M138" s="103"/>
      <c r="N138" s="104"/>
      <c r="O138" s="103"/>
      <c r="P138" s="103"/>
      <c r="Q138" s="103"/>
      <c r="R138" s="87"/>
      <c r="S138" s="87"/>
      <c r="T138" s="87"/>
      <c r="U138" s="103"/>
      <c r="V138" s="71"/>
      <c r="W138" s="71"/>
    </row>
    <row r="139" spans="3:23">
      <c r="C139" s="78"/>
      <c r="D139" s="78"/>
      <c r="E139" s="78"/>
      <c r="F139" s="78"/>
      <c r="G139" s="78"/>
      <c r="H139" s="101"/>
      <c r="I139" s="101"/>
      <c r="J139" s="101"/>
      <c r="K139" s="102"/>
      <c r="L139" s="102"/>
      <c r="M139" s="103"/>
      <c r="N139" s="104"/>
      <c r="O139" s="103"/>
      <c r="P139" s="103"/>
      <c r="Q139" s="103"/>
      <c r="R139" s="87"/>
      <c r="S139" s="87"/>
      <c r="T139" s="87"/>
      <c r="U139" s="103"/>
      <c r="V139" s="71"/>
      <c r="W139" s="71"/>
    </row>
    <row r="140" spans="3:23">
      <c r="C140" s="78"/>
      <c r="D140" s="78"/>
      <c r="E140" s="78"/>
      <c r="F140" s="78"/>
      <c r="G140" s="78"/>
      <c r="H140" s="101"/>
      <c r="I140" s="101"/>
      <c r="J140" s="101"/>
      <c r="K140" s="102"/>
      <c r="L140" s="102"/>
      <c r="M140" s="103"/>
      <c r="N140" s="104"/>
      <c r="O140" s="103"/>
      <c r="P140" s="103"/>
      <c r="Q140" s="103"/>
      <c r="R140" s="87"/>
      <c r="S140" s="87"/>
      <c r="T140" s="87"/>
      <c r="U140" s="103"/>
      <c r="V140" s="71"/>
      <c r="W140" s="71"/>
    </row>
    <row r="141" spans="3:23">
      <c r="C141" s="78"/>
      <c r="D141" s="78"/>
      <c r="E141" s="78"/>
      <c r="F141" s="78"/>
      <c r="G141" s="78"/>
      <c r="H141" s="101"/>
      <c r="I141" s="101"/>
      <c r="J141" s="101"/>
      <c r="K141" s="102"/>
      <c r="L141" s="102"/>
      <c r="M141" s="103"/>
      <c r="N141" s="104"/>
      <c r="O141" s="103"/>
      <c r="P141" s="103"/>
      <c r="Q141" s="103"/>
      <c r="R141" s="87"/>
      <c r="S141" s="87"/>
      <c r="T141" s="87"/>
      <c r="U141" s="103"/>
      <c r="V141" s="71"/>
      <c r="W141" s="71"/>
    </row>
    <row r="142" spans="3:23">
      <c r="C142" s="78"/>
      <c r="D142" s="78"/>
      <c r="E142" s="78"/>
      <c r="F142" s="78"/>
      <c r="G142" s="78"/>
      <c r="H142" s="101"/>
      <c r="I142" s="101"/>
      <c r="J142" s="101"/>
      <c r="K142" s="102"/>
      <c r="L142" s="102"/>
      <c r="M142" s="103"/>
      <c r="N142" s="104"/>
      <c r="O142" s="103"/>
      <c r="P142" s="103"/>
      <c r="Q142" s="103"/>
      <c r="R142" s="87"/>
      <c r="S142" s="87"/>
      <c r="T142" s="87"/>
      <c r="U142" s="103"/>
      <c r="V142" s="71"/>
      <c r="W142" s="71"/>
    </row>
    <row r="143" spans="3:23">
      <c r="C143" s="78"/>
      <c r="D143" s="78"/>
      <c r="E143" s="78"/>
      <c r="F143" s="78"/>
      <c r="G143" s="78"/>
      <c r="H143" s="101"/>
      <c r="I143" s="101"/>
      <c r="J143" s="101"/>
      <c r="K143" s="102"/>
      <c r="L143" s="102"/>
      <c r="M143" s="103"/>
      <c r="N143" s="104"/>
      <c r="O143" s="103"/>
      <c r="P143" s="103"/>
      <c r="Q143" s="103"/>
      <c r="R143" s="87"/>
      <c r="S143" s="87"/>
      <c r="T143" s="87"/>
      <c r="U143" s="103"/>
      <c r="V143" s="71"/>
      <c r="W143" s="71"/>
    </row>
    <row r="144" spans="3:23">
      <c r="C144" s="78"/>
      <c r="D144" s="78"/>
      <c r="E144" s="78"/>
      <c r="F144" s="78"/>
      <c r="G144" s="78"/>
      <c r="H144" s="101"/>
      <c r="I144" s="101"/>
      <c r="J144" s="101"/>
      <c r="K144" s="102"/>
      <c r="L144" s="102"/>
      <c r="M144" s="103"/>
      <c r="N144" s="104"/>
      <c r="O144" s="103"/>
      <c r="P144" s="103"/>
      <c r="Q144" s="103"/>
      <c r="R144" s="87"/>
      <c r="S144" s="87"/>
      <c r="T144" s="87"/>
      <c r="U144" s="103"/>
      <c r="V144" s="71"/>
      <c r="W144" s="71"/>
    </row>
    <row r="145" spans="1:23">
      <c r="C145" s="78"/>
      <c r="D145" s="78"/>
      <c r="E145" s="78"/>
      <c r="F145" s="78"/>
      <c r="G145" s="78"/>
      <c r="H145" s="101"/>
      <c r="I145" s="101"/>
      <c r="J145" s="101"/>
      <c r="K145" s="102"/>
      <c r="L145" s="102"/>
      <c r="M145" s="103"/>
      <c r="N145" s="104"/>
      <c r="O145" s="103"/>
      <c r="P145" s="103"/>
      <c r="Q145" s="103"/>
      <c r="R145" s="87"/>
      <c r="S145" s="87"/>
      <c r="T145" s="87"/>
      <c r="U145" s="103"/>
      <c r="V145" s="71"/>
      <c r="W145" s="71"/>
    </row>
    <row r="146" spans="1:23">
      <c r="C146" s="78"/>
      <c r="D146" s="78"/>
      <c r="E146" s="78"/>
      <c r="F146" s="78"/>
      <c r="G146" s="78"/>
      <c r="H146" s="101"/>
      <c r="I146" s="101"/>
      <c r="J146" s="101"/>
      <c r="K146" s="102"/>
      <c r="L146" s="102"/>
      <c r="M146" s="103"/>
      <c r="N146" s="104"/>
      <c r="O146" s="103"/>
      <c r="P146" s="103"/>
      <c r="Q146" s="103"/>
      <c r="R146" s="87"/>
      <c r="S146" s="87"/>
      <c r="T146" s="87"/>
      <c r="U146" s="103"/>
      <c r="V146" s="71"/>
      <c r="W146" s="71"/>
    </row>
    <row r="147" spans="1:23">
      <c r="C147" s="78"/>
      <c r="D147" s="78"/>
      <c r="E147" s="78"/>
      <c r="F147" s="78"/>
      <c r="G147" s="78"/>
      <c r="H147" s="101"/>
      <c r="I147" s="101"/>
      <c r="J147" s="101"/>
      <c r="K147" s="102"/>
      <c r="L147" s="102"/>
      <c r="M147" s="103"/>
      <c r="N147" s="104"/>
      <c r="O147" s="103"/>
      <c r="P147" s="103"/>
      <c r="Q147" s="103"/>
      <c r="R147" s="87"/>
      <c r="S147" s="87"/>
      <c r="T147" s="87"/>
      <c r="U147" s="103"/>
      <c r="V147" s="71"/>
      <c r="W147" s="71"/>
    </row>
    <row r="148" spans="1:23">
      <c r="C148" s="78"/>
      <c r="D148" s="78"/>
      <c r="E148" s="78"/>
      <c r="F148" s="78"/>
      <c r="G148" s="78"/>
      <c r="H148" s="101"/>
      <c r="I148" s="101"/>
      <c r="J148" s="101"/>
      <c r="K148" s="102"/>
      <c r="L148" s="102"/>
      <c r="M148" s="103"/>
      <c r="N148" s="104"/>
      <c r="O148" s="103"/>
      <c r="P148" s="103"/>
      <c r="Q148" s="103"/>
      <c r="R148" s="87"/>
      <c r="S148" s="87"/>
      <c r="T148" s="87"/>
      <c r="U148" s="103"/>
      <c r="V148" s="71"/>
      <c r="W148" s="71"/>
    </row>
    <row r="149" spans="1:23">
      <c r="C149" s="78"/>
      <c r="D149" s="78"/>
      <c r="E149" s="78"/>
      <c r="F149" s="78"/>
      <c r="G149" s="78"/>
      <c r="H149" s="101"/>
      <c r="I149" s="101"/>
      <c r="J149" s="101"/>
      <c r="K149" s="102"/>
      <c r="L149" s="102"/>
      <c r="M149" s="103"/>
      <c r="N149" s="104"/>
      <c r="O149" s="103"/>
      <c r="P149" s="103"/>
      <c r="Q149" s="103"/>
      <c r="R149" s="87"/>
      <c r="S149" s="87"/>
      <c r="T149" s="87"/>
      <c r="U149" s="103"/>
      <c r="V149" s="71"/>
      <c r="W149" s="71"/>
    </row>
    <row r="150" spans="1:23">
      <c r="C150" s="78"/>
      <c r="D150" s="78"/>
      <c r="E150" s="78"/>
      <c r="F150" s="78"/>
      <c r="G150" s="78"/>
      <c r="H150" s="101"/>
      <c r="I150" s="101"/>
      <c r="J150" s="101"/>
      <c r="K150" s="102"/>
      <c r="L150" s="102"/>
      <c r="M150" s="103"/>
      <c r="N150" s="104"/>
      <c r="O150" s="103"/>
      <c r="P150" s="103"/>
      <c r="Q150" s="103"/>
      <c r="R150" s="87"/>
      <c r="S150" s="87"/>
      <c r="T150" s="87"/>
      <c r="U150" s="103"/>
      <c r="V150" s="71"/>
      <c r="W150" s="71"/>
    </row>
    <row r="151" spans="1:23">
      <c r="C151" s="78"/>
      <c r="D151" s="78"/>
      <c r="E151" s="78"/>
      <c r="F151" s="78"/>
      <c r="G151" s="78"/>
      <c r="H151" s="101"/>
      <c r="I151" s="101"/>
      <c r="J151" s="101"/>
      <c r="K151" s="102"/>
      <c r="L151" s="102"/>
      <c r="M151" s="103"/>
      <c r="N151" s="104"/>
      <c r="O151" s="103"/>
      <c r="P151" s="103"/>
      <c r="Q151" s="103"/>
      <c r="R151" s="87"/>
      <c r="S151" s="87"/>
      <c r="T151" s="87"/>
      <c r="U151" s="103"/>
      <c r="V151" s="71"/>
      <c r="W151" s="71"/>
    </row>
    <row r="152" spans="1:23">
      <c r="C152" s="78"/>
      <c r="D152" s="78"/>
      <c r="E152" s="78"/>
      <c r="F152" s="78"/>
      <c r="G152" s="78"/>
      <c r="H152" s="101"/>
      <c r="I152" s="101"/>
      <c r="J152" s="101"/>
      <c r="K152" s="102"/>
      <c r="L152" s="102"/>
      <c r="M152" s="103"/>
      <c r="N152" s="104"/>
      <c r="O152" s="103"/>
      <c r="P152" s="103"/>
      <c r="Q152" s="103"/>
      <c r="R152" s="87"/>
      <c r="S152" s="87"/>
      <c r="T152" s="87"/>
      <c r="U152" s="103"/>
      <c r="V152" s="71"/>
      <c r="W152" s="71"/>
    </row>
    <row r="153" spans="1:23">
      <c r="C153" s="78"/>
      <c r="D153" s="78"/>
      <c r="E153" s="78"/>
      <c r="F153" s="78"/>
      <c r="G153" s="78"/>
      <c r="H153" s="101"/>
      <c r="I153" s="101"/>
      <c r="J153" s="101"/>
      <c r="K153" s="102"/>
      <c r="L153" s="102"/>
      <c r="M153" s="103"/>
      <c r="N153" s="104"/>
      <c r="O153" s="103"/>
      <c r="P153" s="103"/>
      <c r="Q153" s="103"/>
      <c r="R153" s="87"/>
      <c r="S153" s="87"/>
      <c r="T153" s="87"/>
      <c r="U153" s="103"/>
      <c r="V153" s="71"/>
      <c r="W153" s="71"/>
    </row>
    <row r="154" spans="1:23">
      <c r="C154" s="78"/>
      <c r="D154" s="78"/>
      <c r="E154" s="78"/>
      <c r="F154" s="78"/>
      <c r="G154" s="78"/>
      <c r="H154" s="101"/>
      <c r="I154" s="101"/>
      <c r="J154" s="101"/>
      <c r="K154" s="102"/>
      <c r="L154" s="102"/>
      <c r="M154" s="103"/>
      <c r="N154" s="104"/>
      <c r="O154" s="103"/>
      <c r="P154" s="103"/>
      <c r="Q154" s="103"/>
      <c r="R154" s="87"/>
      <c r="S154" s="87"/>
      <c r="T154" s="87"/>
      <c r="U154" s="103"/>
      <c r="V154" s="71"/>
      <c r="W154" s="71"/>
    </row>
    <row r="155" spans="1:23">
      <c r="C155" s="78"/>
      <c r="D155" s="78"/>
      <c r="E155" s="78"/>
      <c r="F155" s="78"/>
      <c r="G155" s="78"/>
      <c r="H155" s="101"/>
      <c r="I155" s="101"/>
      <c r="J155" s="101"/>
      <c r="K155" s="102"/>
      <c r="L155" s="102"/>
      <c r="M155" s="103"/>
      <c r="N155" s="104"/>
      <c r="O155" s="103"/>
      <c r="P155" s="103"/>
      <c r="Q155" s="103"/>
      <c r="R155" s="87"/>
      <c r="S155" s="87"/>
      <c r="T155" s="87"/>
      <c r="U155" s="103"/>
      <c r="V155" s="71"/>
      <c r="W155" s="71"/>
    </row>
    <row r="156" spans="1:23">
      <c r="C156" s="78"/>
      <c r="D156" s="78"/>
      <c r="E156" s="78"/>
      <c r="F156" s="78"/>
      <c r="G156" s="78"/>
      <c r="H156" s="101"/>
      <c r="I156" s="101"/>
      <c r="J156" s="101"/>
      <c r="K156" s="102"/>
      <c r="L156" s="102"/>
      <c r="M156" s="103"/>
      <c r="N156" s="104"/>
      <c r="O156" s="103"/>
      <c r="P156" s="103"/>
      <c r="Q156" s="103"/>
      <c r="R156" s="87"/>
      <c r="S156" s="87"/>
      <c r="T156" s="87"/>
      <c r="U156" s="103"/>
      <c r="V156" s="71"/>
      <c r="W156" s="71"/>
    </row>
    <row r="157" spans="1:23">
      <c r="C157" s="78"/>
      <c r="D157" s="78"/>
      <c r="E157" s="78"/>
      <c r="F157" s="78"/>
      <c r="G157" s="78"/>
      <c r="H157" s="101"/>
      <c r="I157" s="101"/>
      <c r="J157" s="101"/>
      <c r="K157" s="102"/>
      <c r="L157" s="102"/>
      <c r="M157" s="103"/>
      <c r="N157" s="104"/>
      <c r="O157" s="103"/>
      <c r="P157" s="103"/>
      <c r="Q157" s="103"/>
      <c r="R157" s="87"/>
      <c r="S157" s="87"/>
      <c r="T157" s="87"/>
      <c r="U157" s="103"/>
      <c r="V157" s="71"/>
      <c r="W157" s="71"/>
    </row>
    <row r="158" spans="1:23">
      <c r="C158" s="78"/>
      <c r="D158" s="78"/>
      <c r="E158" s="78"/>
      <c r="F158" s="78"/>
      <c r="G158" s="78"/>
      <c r="H158" s="101"/>
      <c r="I158" s="101"/>
      <c r="J158" s="101"/>
      <c r="K158" s="102"/>
      <c r="L158" s="102"/>
      <c r="M158" s="103"/>
      <c r="N158" s="104"/>
      <c r="O158" s="103"/>
      <c r="P158" s="103"/>
      <c r="Q158" s="103"/>
      <c r="R158" s="87"/>
      <c r="S158" s="87"/>
      <c r="T158" s="87"/>
      <c r="U158" s="103"/>
      <c r="V158" s="71"/>
      <c r="W158" s="71"/>
    </row>
    <row r="159" spans="1:23">
      <c r="C159" s="78"/>
      <c r="D159" s="78"/>
      <c r="E159" s="78"/>
      <c r="F159" s="78"/>
      <c r="G159" s="78"/>
      <c r="H159" s="101"/>
      <c r="I159" s="101"/>
      <c r="J159" s="101"/>
      <c r="K159" s="102"/>
      <c r="L159" s="102"/>
      <c r="M159" s="103"/>
      <c r="N159" s="104"/>
      <c r="O159" s="103"/>
      <c r="P159" s="103"/>
      <c r="Q159" s="103"/>
      <c r="R159" s="87"/>
      <c r="S159" s="87"/>
      <c r="T159" s="87"/>
      <c r="U159" s="103"/>
      <c r="V159" s="71"/>
      <c r="W159" s="71"/>
    </row>
    <row r="160" spans="1:23">
      <c r="A160" s="105"/>
      <c r="B160" s="105"/>
      <c r="C160" s="106"/>
      <c r="D160" s="106"/>
      <c r="E160" s="106"/>
      <c r="F160" s="106"/>
      <c r="G160" s="106"/>
      <c r="H160" s="107"/>
      <c r="I160" s="107"/>
      <c r="J160" s="107"/>
      <c r="K160" s="108"/>
      <c r="L160" s="108"/>
      <c r="M160" s="109"/>
      <c r="N160" s="110"/>
      <c r="O160" s="109"/>
      <c r="P160" s="109"/>
      <c r="Q160" s="109"/>
      <c r="R160" s="111"/>
      <c r="S160" s="111"/>
      <c r="T160" s="111"/>
      <c r="U160" s="109"/>
      <c r="V160" s="112"/>
      <c r="W160" s="113"/>
    </row>
    <row r="161" spans="1:23">
      <c r="A161" s="311"/>
      <c r="B161" s="311"/>
      <c r="C161" s="114"/>
      <c r="D161" s="114"/>
      <c r="E161" s="114"/>
      <c r="F161" s="114"/>
      <c r="G161" s="114"/>
      <c r="H161" s="115"/>
      <c r="I161" s="115"/>
      <c r="J161" s="115"/>
      <c r="K161" s="116"/>
      <c r="L161" s="116"/>
      <c r="M161" s="117"/>
      <c r="N161" s="118"/>
      <c r="O161" s="117"/>
      <c r="P161" s="117"/>
      <c r="Q161" s="117"/>
      <c r="R161" s="119"/>
      <c r="S161" s="119"/>
      <c r="T161" s="119"/>
      <c r="U161" s="117"/>
      <c r="V161" s="120"/>
      <c r="W161" s="345"/>
    </row>
    <row r="162" spans="1:23">
      <c r="A162" s="311"/>
      <c r="B162" s="311"/>
      <c r="C162" s="114"/>
      <c r="D162" s="114"/>
      <c r="E162" s="114"/>
      <c r="F162" s="114"/>
      <c r="G162" s="114"/>
      <c r="H162" s="115"/>
      <c r="I162" s="115"/>
      <c r="J162" s="115"/>
      <c r="K162" s="116"/>
      <c r="L162" s="116"/>
      <c r="M162" s="117"/>
      <c r="N162" s="118"/>
      <c r="O162" s="117"/>
      <c r="P162" s="117"/>
      <c r="Q162" s="117"/>
      <c r="R162" s="119"/>
      <c r="S162" s="119"/>
      <c r="T162" s="119"/>
      <c r="U162" s="117"/>
      <c r="V162" s="120"/>
      <c r="W162" s="345"/>
    </row>
    <row r="163" spans="1:23">
      <c r="A163" s="311"/>
      <c r="B163" s="311"/>
      <c r="C163" s="114"/>
      <c r="D163" s="114"/>
      <c r="E163" s="114"/>
      <c r="F163" s="114"/>
      <c r="G163" s="114"/>
      <c r="H163" s="115"/>
      <c r="I163" s="115"/>
      <c r="J163" s="115"/>
      <c r="K163" s="116"/>
      <c r="L163" s="116"/>
      <c r="M163" s="117"/>
      <c r="N163" s="118"/>
      <c r="O163" s="117"/>
      <c r="P163" s="117"/>
      <c r="Q163" s="117"/>
      <c r="R163" s="119"/>
      <c r="S163" s="119"/>
      <c r="T163" s="119"/>
      <c r="U163" s="117"/>
      <c r="V163" s="120"/>
      <c r="W163" s="345"/>
    </row>
    <row r="164" spans="1:23">
      <c r="A164" s="311"/>
      <c r="B164" s="311"/>
      <c r="C164" s="114"/>
      <c r="D164" s="114"/>
      <c r="E164" s="114"/>
      <c r="F164" s="114"/>
      <c r="G164" s="114"/>
      <c r="H164" s="115"/>
      <c r="I164" s="115"/>
      <c r="J164" s="115"/>
      <c r="K164" s="116"/>
      <c r="L164" s="116"/>
      <c r="M164" s="117"/>
      <c r="N164" s="118"/>
      <c r="O164" s="117"/>
      <c r="P164" s="117"/>
      <c r="Q164" s="117"/>
      <c r="R164" s="119"/>
      <c r="S164" s="119"/>
      <c r="T164" s="119"/>
      <c r="U164" s="117"/>
      <c r="V164" s="120"/>
      <c r="W164" s="345"/>
    </row>
    <row r="165" spans="1:23">
      <c r="A165" s="311"/>
      <c r="B165" s="311"/>
      <c r="C165" s="114"/>
      <c r="D165" s="114"/>
      <c r="E165" s="114"/>
      <c r="F165" s="114"/>
      <c r="G165" s="114"/>
      <c r="H165" s="115"/>
      <c r="I165" s="115"/>
      <c r="J165" s="115"/>
      <c r="K165" s="116"/>
      <c r="L165" s="116"/>
      <c r="M165" s="117"/>
      <c r="N165" s="118"/>
      <c r="O165" s="117"/>
      <c r="P165" s="117"/>
      <c r="Q165" s="117"/>
      <c r="R165" s="119"/>
      <c r="S165" s="119"/>
      <c r="T165" s="119"/>
      <c r="U165" s="117"/>
      <c r="V165" s="120"/>
      <c r="W165" s="345"/>
    </row>
    <row r="166" spans="1:23">
      <c r="A166" s="311"/>
      <c r="B166" s="311"/>
      <c r="C166" s="114"/>
      <c r="D166" s="114"/>
      <c r="E166" s="114"/>
      <c r="F166" s="114"/>
      <c r="G166" s="114"/>
      <c r="H166" s="115"/>
      <c r="I166" s="115"/>
      <c r="J166" s="115"/>
      <c r="K166" s="116"/>
      <c r="L166" s="116"/>
      <c r="M166" s="117"/>
      <c r="N166" s="118"/>
      <c r="O166" s="117"/>
      <c r="P166" s="117"/>
      <c r="Q166" s="117"/>
      <c r="R166" s="119"/>
      <c r="S166" s="119"/>
      <c r="T166" s="119"/>
      <c r="U166" s="117"/>
      <c r="V166" s="120"/>
      <c r="W166" s="345"/>
    </row>
    <row r="167" spans="1:23">
      <c r="A167" s="311"/>
      <c r="B167" s="311"/>
      <c r="C167" s="114"/>
      <c r="D167" s="114"/>
      <c r="E167" s="114"/>
      <c r="F167" s="114"/>
      <c r="G167" s="114"/>
      <c r="H167" s="115"/>
      <c r="I167" s="115"/>
      <c r="J167" s="115"/>
      <c r="K167" s="116"/>
      <c r="L167" s="116"/>
      <c r="M167" s="117"/>
      <c r="N167" s="118"/>
      <c r="O167" s="117"/>
      <c r="P167" s="117"/>
      <c r="Q167" s="117"/>
      <c r="R167" s="119"/>
      <c r="S167" s="119"/>
      <c r="T167" s="119"/>
      <c r="U167" s="117"/>
      <c r="V167" s="120"/>
      <c r="W167" s="345"/>
    </row>
    <row r="168" spans="1:23">
      <c r="A168" s="311"/>
      <c r="B168" s="311"/>
      <c r="C168" s="114"/>
      <c r="D168" s="114"/>
      <c r="E168" s="114"/>
      <c r="F168" s="114"/>
      <c r="G168" s="114"/>
      <c r="H168" s="115"/>
      <c r="I168" s="115"/>
      <c r="J168" s="115"/>
      <c r="K168" s="116"/>
      <c r="L168" s="116"/>
      <c r="M168" s="117"/>
      <c r="N168" s="118"/>
      <c r="O168" s="117"/>
      <c r="P168" s="117"/>
      <c r="Q168" s="117"/>
      <c r="R168" s="119"/>
      <c r="S168" s="119"/>
      <c r="T168" s="119"/>
      <c r="U168" s="117"/>
      <c r="V168" s="120"/>
      <c r="W168" s="345"/>
    </row>
    <row r="169" spans="1:23">
      <c r="A169" s="311"/>
      <c r="B169" s="311"/>
      <c r="C169" s="114"/>
      <c r="D169" s="114"/>
      <c r="E169" s="114"/>
      <c r="F169" s="114"/>
      <c r="G169" s="114"/>
      <c r="H169" s="115"/>
      <c r="I169" s="115"/>
      <c r="J169" s="115"/>
      <c r="K169" s="116"/>
      <c r="L169" s="116"/>
      <c r="M169" s="117"/>
      <c r="N169" s="118"/>
      <c r="O169" s="117"/>
      <c r="P169" s="117"/>
      <c r="Q169" s="117"/>
      <c r="R169" s="119"/>
      <c r="S169" s="119"/>
      <c r="T169" s="119"/>
      <c r="U169" s="117"/>
      <c r="V169" s="120"/>
      <c r="W169" s="345"/>
    </row>
    <row r="170" spans="1:23">
      <c r="A170" s="311"/>
      <c r="B170" s="311"/>
      <c r="C170" s="114"/>
      <c r="D170" s="114"/>
      <c r="E170" s="114"/>
      <c r="F170" s="114"/>
      <c r="G170" s="114"/>
      <c r="H170" s="115"/>
      <c r="I170" s="115"/>
      <c r="J170" s="115"/>
      <c r="K170" s="116"/>
      <c r="L170" s="116"/>
      <c r="M170" s="117"/>
      <c r="N170" s="118"/>
      <c r="O170" s="117"/>
      <c r="P170" s="117"/>
      <c r="Q170" s="117"/>
      <c r="R170" s="119"/>
      <c r="S170" s="119"/>
      <c r="T170" s="119"/>
      <c r="U170" s="117"/>
      <c r="V170" s="120"/>
      <c r="W170" s="345"/>
    </row>
    <row r="171" spans="1:23">
      <c r="A171" s="311"/>
      <c r="B171" s="311"/>
      <c r="C171" s="114"/>
      <c r="D171" s="114"/>
      <c r="E171" s="114"/>
      <c r="F171" s="114"/>
      <c r="G171" s="114"/>
      <c r="H171" s="115"/>
      <c r="I171" s="115"/>
      <c r="J171" s="115"/>
      <c r="K171" s="116"/>
      <c r="L171" s="116"/>
      <c r="M171" s="117"/>
      <c r="N171" s="118"/>
      <c r="O171" s="117"/>
      <c r="P171" s="117"/>
      <c r="Q171" s="117"/>
      <c r="R171" s="119"/>
      <c r="S171" s="119"/>
      <c r="T171" s="119"/>
      <c r="U171" s="117"/>
      <c r="V171" s="120"/>
      <c r="W171" s="345"/>
    </row>
  </sheetData>
  <mergeCells count="1">
    <mergeCell ref="C1:T1"/>
  </mergeCells>
  <phoneticPr fontId="47" type="noConversion"/>
  <conditionalFormatting sqref="A2:H4 A5:C5 E5:H5 A6:H6 A7:C7 E7:H7 A8:H8 A9:C9 E9:H9 A10:G10 A11:C11 E11:G11 A12:H12 A13:C15 E13:H15 A16:H16 A17:C18 E17:H18 A19:H19 A20:C21 E20:H21 A22:H22 A23:C23 E23:G23">
    <cfRule type="expression" dxfId="117" priority="133">
      <formula>$A2="header"</formula>
    </cfRule>
  </conditionalFormatting>
  <conditionalFormatting sqref="C3:C13 C15:C17 C20:C23">
    <cfRule type="expression" dxfId="116" priority="134">
      <formula>#REF!="01"</formula>
    </cfRule>
  </conditionalFormatting>
  <conditionalFormatting sqref="C14">
    <cfRule type="expression" dxfId="115" priority="109">
      <formula>#REF!="01"</formula>
    </cfRule>
  </conditionalFormatting>
  <conditionalFormatting sqref="C18">
    <cfRule type="expression" dxfId="114" priority="93">
      <formula>#REF!="01"</formula>
    </cfRule>
  </conditionalFormatting>
  <conditionalFormatting sqref="C19:G19">
    <cfRule type="expression" dxfId="113" priority="100">
      <formula>#REF!="01"</formula>
    </cfRule>
  </conditionalFormatting>
  <conditionalFormatting sqref="D3:D4 D6 D8 D10 D12 D16 D19 D22">
    <cfRule type="cellIs" dxfId="112" priority="138" operator="between">
      <formula>4</formula>
      <formula>5</formula>
    </cfRule>
    <cfRule type="cellIs" dxfId="111" priority="139" operator="between">
      <formula>2</formula>
      <formula>2.99999</formula>
    </cfRule>
    <cfRule type="cellIs" dxfId="110" priority="140" operator="between">
      <formula>0</formula>
      <formula>2</formula>
    </cfRule>
    <cfRule type="cellIs" dxfId="109" priority="137" operator="between">
      <formula>3</formula>
      <formula>3.99999</formula>
    </cfRule>
    <cfRule type="cellIs" dxfId="108" priority="136" operator="equal">
      <formula>""</formula>
    </cfRule>
  </conditionalFormatting>
  <conditionalFormatting sqref="D5">
    <cfRule type="cellIs" dxfId="107" priority="92" operator="equal">
      <formula>"Nicht OK"</formula>
    </cfRule>
    <cfRule type="cellIs" dxfId="106" priority="91" operator="equal">
      <formula>"OK"</formula>
    </cfRule>
    <cfRule type="cellIs" dxfId="105" priority="90" operator="equal">
      <formula>""</formula>
    </cfRule>
    <cfRule type="expression" dxfId="104" priority="89">
      <formula>$A5="header"</formula>
    </cfRule>
    <cfRule type="expression" dxfId="103" priority="88">
      <formula>$A5="blank"</formula>
    </cfRule>
    <cfRule type="expression" dxfId="102" priority="87">
      <formula>$A5="header"</formula>
    </cfRule>
  </conditionalFormatting>
  <conditionalFormatting sqref="D7">
    <cfRule type="expression" dxfId="101" priority="75">
      <formula>$A7="header"</formula>
    </cfRule>
    <cfRule type="expression" dxfId="100" priority="76">
      <formula>$A7="blank"</formula>
    </cfRule>
    <cfRule type="cellIs" dxfId="99" priority="80" operator="equal">
      <formula>"Nicht OK"</formula>
    </cfRule>
    <cfRule type="cellIs" dxfId="98" priority="79" operator="equal">
      <formula>"OK"</formula>
    </cfRule>
    <cfRule type="cellIs" dxfId="97" priority="78" operator="equal">
      <formula>""</formula>
    </cfRule>
    <cfRule type="expression" dxfId="96" priority="77">
      <formula>$A7="header"</formula>
    </cfRule>
  </conditionalFormatting>
  <conditionalFormatting sqref="D9">
    <cfRule type="cellIs" dxfId="95" priority="74" operator="equal">
      <formula>"Nicht OK"</formula>
    </cfRule>
    <cfRule type="cellIs" dxfId="94" priority="73" operator="equal">
      <formula>"OK"</formula>
    </cfRule>
    <cfRule type="cellIs" dxfId="93" priority="72" operator="equal">
      <formula>""</formula>
    </cfRule>
    <cfRule type="expression" dxfId="92" priority="71">
      <formula>$A9="header"</formula>
    </cfRule>
    <cfRule type="expression" dxfId="91" priority="70">
      <formula>$A9="blank"</formula>
    </cfRule>
    <cfRule type="expression" dxfId="90" priority="69">
      <formula>$A9="header"</formula>
    </cfRule>
  </conditionalFormatting>
  <conditionalFormatting sqref="D11">
    <cfRule type="expression" dxfId="89" priority="65">
      <formula>$A11="header"</formula>
    </cfRule>
    <cfRule type="cellIs" dxfId="88" priority="68" operator="equal">
      <formula>"Nicht OK"</formula>
    </cfRule>
    <cfRule type="cellIs" dxfId="87" priority="67" operator="equal">
      <formula>"OK"</formula>
    </cfRule>
    <cfRule type="cellIs" dxfId="86" priority="66" operator="equal">
      <formula>""</formula>
    </cfRule>
    <cfRule type="expression" dxfId="85" priority="64">
      <formula>$A11="blank"</formula>
    </cfRule>
    <cfRule type="expression" dxfId="84" priority="63">
      <formula>$A11="header"</formula>
    </cfRule>
  </conditionalFormatting>
  <conditionalFormatting sqref="D13:D15">
    <cfRule type="cellIs" dxfId="83" priority="49" operator="equal">
      <formula>"OK"</formula>
    </cfRule>
    <cfRule type="cellIs" dxfId="82" priority="50" operator="equal">
      <formula>"Nicht OK"</formula>
    </cfRule>
    <cfRule type="cellIs" dxfId="81" priority="48" operator="equal">
      <formula>""</formula>
    </cfRule>
    <cfRule type="expression" dxfId="80" priority="47">
      <formula>$A13="header"</formula>
    </cfRule>
    <cfRule type="expression" dxfId="79" priority="45">
      <formula>$A13="header"</formula>
    </cfRule>
    <cfRule type="expression" dxfId="78" priority="46">
      <formula>$A13="blank"</formula>
    </cfRule>
  </conditionalFormatting>
  <conditionalFormatting sqref="D17:D18">
    <cfRule type="expression" dxfId="77" priority="31">
      <formula>$A17="header"</formula>
    </cfRule>
    <cfRule type="expression" dxfId="76" priority="32">
      <formula>$A17="blank"</formula>
    </cfRule>
    <cfRule type="cellIs" dxfId="75" priority="36" operator="equal">
      <formula>"Nicht OK"</formula>
    </cfRule>
    <cfRule type="cellIs" dxfId="74" priority="35" operator="equal">
      <formula>"OK"</formula>
    </cfRule>
    <cfRule type="cellIs" dxfId="73" priority="34" operator="equal">
      <formula>""</formula>
    </cfRule>
    <cfRule type="expression" dxfId="72" priority="33">
      <formula>$A17="header"</formula>
    </cfRule>
  </conditionalFormatting>
  <conditionalFormatting sqref="D19">
    <cfRule type="expression" dxfId="71" priority="38">
      <formula>#REF!="01"</formula>
    </cfRule>
    <cfRule type="expression" dxfId="70" priority="37">
      <formula>#REF!="01"</formula>
    </cfRule>
    <cfRule type="cellIs" dxfId="69" priority="105" operator="between">
      <formula>2</formula>
      <formula>2.99999</formula>
    </cfRule>
    <cfRule type="cellIs" dxfId="68" priority="106" operator="between">
      <formula>0</formula>
      <formula>2</formula>
    </cfRule>
    <cfRule type="cellIs" dxfId="67" priority="104" operator="between">
      <formula>4</formula>
      <formula>5</formula>
    </cfRule>
    <cfRule type="cellIs" dxfId="66" priority="103" operator="between">
      <formula>3</formula>
      <formula>3.99999</formula>
    </cfRule>
    <cfRule type="cellIs" dxfId="65" priority="102" operator="equal">
      <formula>""</formula>
    </cfRule>
  </conditionalFormatting>
  <conditionalFormatting sqref="D20:D21">
    <cfRule type="expression" dxfId="64" priority="21">
      <formula>$A20="header"</formula>
    </cfRule>
    <cfRule type="cellIs" dxfId="63" priority="24" operator="equal">
      <formula>"Nicht OK"</formula>
    </cfRule>
    <cfRule type="expression" dxfId="62" priority="19">
      <formula>$A20="header"</formula>
    </cfRule>
    <cfRule type="expression" dxfId="61" priority="20">
      <formula>$A20="blank"</formula>
    </cfRule>
    <cfRule type="cellIs" dxfId="60" priority="23" operator="equal">
      <formula>"OK"</formula>
    </cfRule>
    <cfRule type="cellIs" dxfId="59" priority="22" operator="equal">
      <formula>""</formula>
    </cfRule>
  </conditionalFormatting>
  <conditionalFormatting sqref="D23">
    <cfRule type="expression" dxfId="58" priority="13">
      <formula>$A23="header"</formula>
    </cfRule>
    <cfRule type="cellIs" dxfId="57" priority="18" operator="equal">
      <formula>"Nicht OK"</formula>
    </cfRule>
    <cfRule type="cellIs" dxfId="56" priority="17" operator="equal">
      <formula>"OK"</formula>
    </cfRule>
    <cfRule type="cellIs" dxfId="55" priority="16" operator="equal">
      <formula>""</formula>
    </cfRule>
    <cfRule type="expression" dxfId="54" priority="14">
      <formula>$A23="blank"</formula>
    </cfRule>
    <cfRule type="expression" dxfId="53" priority="15">
      <formula>$A23="header"</formula>
    </cfRule>
  </conditionalFormatting>
  <conditionalFormatting sqref="H5:H6 H7:I8 I10 H12 H13:I13 I14:I15 H15 H16:I17 H20:I22 I23">
    <cfRule type="expression" dxfId="52" priority="135">
      <formula>#REF!="01"</formula>
    </cfRule>
  </conditionalFormatting>
  <conditionalFormatting sqref="H10:H11">
    <cfRule type="expression" dxfId="51" priority="117">
      <formula>$A10="blank"</formula>
    </cfRule>
    <cfRule type="expression" dxfId="50" priority="119">
      <formula>#REF!="01"</formula>
    </cfRule>
    <cfRule type="expression" dxfId="49" priority="118">
      <formula>$A10="header"</formula>
    </cfRule>
    <cfRule type="expression" dxfId="48" priority="116">
      <formula>$A10="header"</formula>
    </cfRule>
  </conditionalFormatting>
  <conditionalFormatting sqref="H23">
    <cfRule type="expression" dxfId="47" priority="7">
      <formula>$A23="header"</formula>
    </cfRule>
    <cfRule type="expression" dxfId="46" priority="8">
      <formula>#REF!="01"</formula>
    </cfRule>
    <cfRule type="expression" dxfId="45" priority="5">
      <formula>$A23="header"</formula>
    </cfRule>
    <cfRule type="expression" dxfId="44" priority="6">
      <formula>$A23="blank"</formula>
    </cfRule>
  </conditionalFormatting>
  <conditionalFormatting sqref="H3:I4 H14">
    <cfRule type="expression" dxfId="43" priority="110">
      <formula>#REF!="01"</formula>
    </cfRule>
  </conditionalFormatting>
  <conditionalFormatting sqref="H9:I9">
    <cfRule type="expression" dxfId="42" priority="120">
      <formula>#REF!="01"</formula>
    </cfRule>
  </conditionalFormatting>
  <conditionalFormatting sqref="H18:I19">
    <cfRule type="expression" dxfId="41" priority="94">
      <formula>#REF!="01"</formula>
    </cfRule>
  </conditionalFormatting>
  <conditionalFormatting sqref="I3">
    <cfRule type="expression" dxfId="40" priority="613">
      <formula>$A3="header"</formula>
    </cfRule>
    <cfRule type="expression" dxfId="39" priority="609">
      <formula>$A3="blank"</formula>
    </cfRule>
  </conditionalFormatting>
  <conditionalFormatting sqref="I5">
    <cfRule type="expression" dxfId="38" priority="124">
      <formula>$A5="blank"</formula>
    </cfRule>
    <cfRule type="expression" dxfId="37" priority="125">
      <formula>#REF!="01"</formula>
    </cfRule>
    <cfRule type="expression" dxfId="36" priority="123">
      <formula>$A5="header"</formula>
    </cfRule>
  </conditionalFormatting>
  <conditionalFormatting sqref="I2:K2">
    <cfRule type="expression" dxfId="35" priority="1">
      <formula>$A2="header"</formula>
    </cfRule>
    <cfRule type="expression" dxfId="34" priority="2">
      <formula>$A2="blank"</formula>
    </cfRule>
  </conditionalFormatting>
  <conditionalFormatting sqref="J5">
    <cfRule type="expression" dxfId="33" priority="122">
      <formula>$A5="blank"</formula>
    </cfRule>
    <cfRule type="expression" dxfId="32" priority="121">
      <formula>$A5="header"</formula>
    </cfRule>
  </conditionalFormatting>
  <conditionalFormatting sqref="J20">
    <cfRule type="expression" dxfId="31" priority="128">
      <formula>#REF!="01"</formula>
    </cfRule>
    <cfRule type="expression" dxfId="30" priority="126">
      <formula>$A20="header"</formula>
    </cfRule>
    <cfRule type="expression" dxfId="29" priority="127">
      <formula>$A20="blank"</formula>
    </cfRule>
  </conditionalFormatting>
  <conditionalFormatting sqref="J23">
    <cfRule type="expression" dxfId="28" priority="3">
      <formula>$A23="header"</formula>
    </cfRule>
    <cfRule type="expression" dxfId="27" priority="4">
      <formula>$A23="blank"</formula>
    </cfRule>
  </conditionalFormatting>
  <conditionalFormatting sqref="L2:N2 P2:W2 A2:H3 J3:W3 A4:W4 A5:C5 E5:H5 K5 L5:W13 A6:K6 A7:C7 E7:K7 A8:K8 A9:C9 E9:K9 A10:G10 I10:K10 A11:C11 E11:G11 J11:K12 A12:I12 E13:K13 A13:C15 E14:W15 A16:W16 A17:C18 E17:W18 A19:W19 E20:I20 K20 M20:AN20 A20:C21 L20:L23 E21:K21 M21:W23 A22:K22 A23:C23 E23:G23 I23 K23">
    <cfRule type="expression" dxfId="26" priority="132">
      <formula>$A2="blank"</formula>
    </cfRule>
  </conditionalFormatting>
  <conditionalFormatting sqref="O2">
    <cfRule type="expression" dxfId="25" priority="11">
      <formula>$A2="header"</formula>
    </cfRule>
    <cfRule type="expression" dxfId="24" priority="12">
      <formula>$A2="blank"</formula>
    </cfRule>
  </conditionalFormatting>
  <conditionalFormatting sqref="P2:W2 A19:W19 L2:N2 A2:H3 J3:W3 A4:W4 A5:C5 E5:H5 K5 L5:W13 A6:K6 A7:C7 E7:K7 A8:K8 A9:C9 E9:K9 A10:G10 I10:K10 A11:C11 E11:G11 J11:K12 A12:I12 E13:K13 A13:C15 E14:W15 A16:W16 A17:C18 E17:W18 E20:I20 K20 M20:AN20 A20:C21 L20:L23 E21:K21 M21:W23 A22:K22 A23:C23 E23:G23 I23 K23">
    <cfRule type="expression" dxfId="23" priority="131">
      <formula>$A2="header"</formula>
    </cfRule>
  </conditionalFormatting>
  <conditionalFormatting sqref="V2:W2">
    <cfRule type="expression" dxfId="22" priority="130">
      <formula>$A2="blank"</formula>
    </cfRule>
    <cfRule type="expression" dxfId="21" priority="129">
      <formula>$A2="header"</formula>
    </cfRule>
  </conditionalFormatting>
  <dataValidations count="2">
    <dataValidation type="list" allowBlank="1" showDropDown="1" showInputMessage="1" showErrorMessage="1" sqref="D3:D4 D6 D8 D10 D12 D16 D22" xr:uid="{7CAB0238-DE9D-4B1D-91FA-55516DDAB834}">
      <formula1>"NA,0,1,2,3,4,5"</formula1>
    </dataValidation>
    <dataValidation type="list" allowBlank="1" showInputMessage="1" showErrorMessage="1" sqref="D5 D7 D9 D11 D13:D15 D17:D18 D20:D21 D23" xr:uid="{C1BD7E8B-0911-4AA7-9C3C-D3A1858FB9E9}">
      <formula1>"na,OK, Nicht OK"</formula1>
    </dataValidation>
  </dataValidations>
  <pageMargins left="0.7" right="0.7" top="0.78740157499999996" bottom="0.78740157499999996" header="0.3" footer="0.3"/>
  <pageSetup paperSize="9" scale="23" orientation="portrait" r:id="rId1"/>
  <rowBreaks count="1" manualBreakCount="1">
    <brk id="23" max="16383" man="1"/>
  </rowBreaks>
  <colBreaks count="2" manualBreakCount="2">
    <brk id="10" max="25" man="1"/>
    <brk id="18" max="25" man="1"/>
  </col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FFFF00"/>
  </sheetPr>
  <dimension ref="A1:AN290"/>
  <sheetViews>
    <sheetView zoomScaleNormal="100" workbookViewId="0"/>
  </sheetViews>
  <sheetFormatPr baseColWidth="10" defaultColWidth="11.5" defaultRowHeight="14"/>
  <cols>
    <col min="1" max="1" width="1.5" style="161" customWidth="1"/>
    <col min="2" max="2" width="10.5" style="216" customWidth="1"/>
    <col min="3" max="3" width="17.1640625" style="216" customWidth="1"/>
    <col min="4" max="5" width="9" style="216" customWidth="1"/>
    <col min="6" max="6" width="40.5" style="216" customWidth="1"/>
    <col min="7" max="7" width="10.5" style="216" customWidth="1"/>
    <col min="8" max="8" width="10.5" style="220" customWidth="1"/>
    <col min="9" max="9" width="1.5" style="168" customWidth="1"/>
    <col min="10" max="11" width="8.5" style="218" customWidth="1"/>
    <col min="12" max="12" width="9.5" style="218" customWidth="1"/>
    <col min="13" max="13" width="14.5" style="219" customWidth="1"/>
    <col min="14" max="14" width="11.5" style="218"/>
    <col min="15" max="18" width="11.5" style="219"/>
    <col min="19" max="20" width="11.5" style="220"/>
    <col min="21" max="16384" width="11.5" style="216"/>
  </cols>
  <sheetData>
    <row r="1" spans="1:20" s="186" customFormat="1" ht="60" customHeight="1">
      <c r="A1" s="180"/>
      <c r="B1" s="384" t="s">
        <v>1363</v>
      </c>
      <c r="C1" s="383"/>
      <c r="D1" s="383"/>
      <c r="E1" s="383"/>
      <c r="F1" s="383"/>
      <c r="H1" s="205"/>
      <c r="I1" s="206"/>
      <c r="J1" s="207"/>
      <c r="K1" s="207"/>
      <c r="L1" s="207"/>
      <c r="M1" s="207"/>
      <c r="N1" s="207"/>
      <c r="O1" s="207"/>
      <c r="P1" s="207"/>
      <c r="Q1" s="207"/>
      <c r="R1" s="207"/>
      <c r="S1" s="205"/>
      <c r="T1" s="205"/>
    </row>
    <row r="2" spans="1:20" s="180" customFormat="1" ht="20.25" customHeight="1">
      <c r="B2" s="208"/>
      <c r="C2" s="209"/>
      <c r="H2" s="206"/>
      <c r="I2" s="206"/>
      <c r="J2" s="210"/>
      <c r="K2" s="210"/>
      <c r="L2" s="210"/>
      <c r="M2" s="210" t="s">
        <v>826</v>
      </c>
      <c r="N2" s="210"/>
      <c r="O2" s="210"/>
      <c r="P2" s="210"/>
      <c r="Q2" s="210"/>
      <c r="R2" s="210"/>
      <c r="S2" s="206"/>
      <c r="T2" s="206"/>
    </row>
    <row r="3" spans="1:20" s="180" customFormat="1" ht="18" customHeight="1">
      <c r="B3" s="346" t="s">
        <v>827</v>
      </c>
      <c r="C3" s="347">
        <f>Deckblatt!C3</f>
        <v>0</v>
      </c>
      <c r="D3" s="348"/>
      <c r="E3" s="348"/>
      <c r="F3" s="348"/>
      <c r="G3" s="348"/>
      <c r="H3" s="349"/>
      <c r="I3" s="206"/>
      <c r="J3" s="210"/>
      <c r="K3" s="210"/>
      <c r="L3" s="210"/>
      <c r="M3" s="210"/>
      <c r="N3" s="210"/>
      <c r="O3" s="210"/>
      <c r="P3" s="210"/>
      <c r="Q3" s="210"/>
      <c r="R3" s="210"/>
      <c r="S3" s="206"/>
      <c r="T3" s="206"/>
    </row>
    <row r="4" spans="1:20" s="180" customFormat="1" ht="18" customHeight="1">
      <c r="B4" s="346" t="s">
        <v>828</v>
      </c>
      <c r="C4" s="347">
        <f>Deckblatt!C7</f>
        <v>0</v>
      </c>
      <c r="D4" s="348"/>
      <c r="E4" s="348"/>
      <c r="F4" s="348"/>
      <c r="G4" s="348"/>
      <c r="H4" s="349"/>
      <c r="I4" s="206"/>
      <c r="J4" s="210"/>
      <c r="K4" s="210"/>
      <c r="L4" s="210"/>
      <c r="M4" s="210"/>
      <c r="N4" s="210"/>
      <c r="O4" s="210"/>
      <c r="P4" s="210"/>
      <c r="Q4" s="210"/>
      <c r="R4" s="210"/>
      <c r="S4" s="206"/>
      <c r="T4" s="206"/>
    </row>
    <row r="5" spans="1:20" s="214" customFormat="1" ht="18" customHeight="1">
      <c r="A5" s="161"/>
      <c r="B5" s="347" t="s">
        <v>829</v>
      </c>
      <c r="C5" s="350">
        <f>Deckblatt!C11</f>
        <v>0</v>
      </c>
      <c r="D5" s="351"/>
      <c r="E5" s="351"/>
      <c r="F5" s="351"/>
      <c r="G5" s="352"/>
      <c r="H5" s="353"/>
      <c r="I5" s="168"/>
      <c r="J5" s="211"/>
      <c r="K5" s="211"/>
      <c r="L5" s="211"/>
      <c r="M5" s="212"/>
      <c r="N5" s="211"/>
      <c r="O5" s="212"/>
      <c r="P5" s="212"/>
      <c r="Q5" s="212"/>
      <c r="R5" s="212"/>
      <c r="S5" s="213"/>
      <c r="T5" s="213"/>
    </row>
    <row r="6" spans="1:20" s="214" customFormat="1" ht="30.75" customHeight="1">
      <c r="A6" s="161"/>
      <c r="B6" s="377" t="s">
        <v>830</v>
      </c>
      <c r="C6" s="378"/>
      <c r="D6" s="323" t="str">
        <f>J106</f>
        <v/>
      </c>
      <c r="E6" s="324"/>
      <c r="F6" s="354" t="s">
        <v>831</v>
      </c>
      <c r="G6" s="323">
        <f>G106</f>
        <v>3</v>
      </c>
      <c r="H6" s="325"/>
      <c r="I6" s="168"/>
      <c r="J6" s="211"/>
      <c r="K6" s="211"/>
      <c r="L6" s="211"/>
      <c r="M6" s="212"/>
      <c r="N6" s="211"/>
      <c r="O6" s="212"/>
      <c r="P6" s="212"/>
      <c r="Q6" s="212"/>
      <c r="R6" s="212"/>
      <c r="S6" s="213"/>
      <c r="T6" s="213"/>
    </row>
    <row r="7" spans="1:20" ht="30.75" customHeight="1">
      <c r="B7" s="215" t="s">
        <v>832</v>
      </c>
      <c r="H7" s="217"/>
    </row>
    <row r="8" spans="1:20" ht="155.25" customHeight="1">
      <c r="B8" s="215"/>
      <c r="H8" s="217"/>
    </row>
    <row r="9" spans="1:20" ht="126.75" customHeight="1">
      <c r="B9" s="215"/>
      <c r="H9" s="217"/>
    </row>
    <row r="10" spans="1:20" ht="28.5" customHeight="1">
      <c r="B10" s="215"/>
      <c r="H10" s="217"/>
    </row>
    <row r="11" spans="1:20" ht="31.5" customHeight="1">
      <c r="B11" s="326" t="s">
        <v>833</v>
      </c>
      <c r="C11" s="327"/>
      <c r="D11" s="327"/>
      <c r="E11" s="327"/>
      <c r="F11" s="327"/>
      <c r="G11" s="327"/>
      <c r="H11" s="328"/>
    </row>
    <row r="12" spans="1:20" ht="63" customHeight="1">
      <c r="B12" s="221"/>
      <c r="H12" s="222"/>
    </row>
    <row r="13" spans="1:20" ht="63" customHeight="1">
      <c r="B13" s="221"/>
      <c r="H13" s="222"/>
    </row>
    <row r="14" spans="1:20" ht="63" customHeight="1">
      <c r="B14" s="221"/>
      <c r="H14" s="222"/>
    </row>
    <row r="15" spans="1:20" ht="63" customHeight="1">
      <c r="B15" s="221"/>
      <c r="H15" s="222"/>
    </row>
    <row r="16" spans="1:20" ht="30.75" customHeight="1">
      <c r="B16" s="221"/>
      <c r="H16" s="222"/>
    </row>
    <row r="17" spans="1:40" ht="27" customHeight="1">
      <c r="B17" s="223"/>
      <c r="C17" s="224"/>
      <c r="D17" s="224"/>
      <c r="E17" s="224"/>
      <c r="F17" s="224"/>
      <c r="G17" s="224"/>
      <c r="H17" s="225"/>
    </row>
    <row r="18" spans="1:40" ht="18.75" customHeight="1">
      <c r="B18" s="226"/>
    </row>
    <row r="19" spans="1:40" s="186" customFormat="1" ht="60" customHeight="1">
      <c r="A19" s="180"/>
      <c r="B19" s="385" t="s">
        <v>834</v>
      </c>
      <c r="C19" s="385"/>
      <c r="D19" s="385"/>
      <c r="E19" s="385"/>
      <c r="F19" s="385"/>
      <c r="H19" s="205"/>
      <c r="I19" s="206"/>
      <c r="J19" s="207"/>
      <c r="K19" s="207"/>
      <c r="L19" s="207"/>
      <c r="M19" s="207"/>
      <c r="N19" s="207"/>
      <c r="O19" s="207"/>
      <c r="P19" s="207"/>
      <c r="Q19" s="207"/>
      <c r="R19" s="207"/>
      <c r="S19" s="205"/>
      <c r="T19" s="205"/>
      <c r="W19" s="207"/>
      <c r="X19" s="207"/>
      <c r="Y19" s="207"/>
      <c r="Z19" s="207"/>
      <c r="AA19" s="207"/>
      <c r="AB19" s="207"/>
      <c r="AC19" s="207"/>
      <c r="AD19" s="207"/>
      <c r="AE19" s="207"/>
      <c r="AF19" s="207"/>
      <c r="AG19" s="207"/>
      <c r="AH19" s="207"/>
      <c r="AI19" s="207"/>
      <c r="AJ19" s="207"/>
      <c r="AK19" s="207"/>
      <c r="AL19" s="207"/>
      <c r="AM19" s="207"/>
      <c r="AN19" s="207"/>
    </row>
    <row r="20" spans="1:40" ht="33" customHeight="1">
      <c r="B20" s="377" t="s">
        <v>830</v>
      </c>
      <c r="C20" s="378"/>
      <c r="D20" s="329" t="str">
        <f>J69</f>
        <v/>
      </c>
      <c r="E20" s="324"/>
      <c r="F20" s="354" t="s">
        <v>831</v>
      </c>
      <c r="G20" s="323">
        <f>G69</f>
        <v>3</v>
      </c>
      <c r="H20" s="325"/>
      <c r="J20" s="227"/>
      <c r="K20" s="227"/>
      <c r="L20" s="227"/>
      <c r="M20" s="228"/>
      <c r="N20" s="227"/>
      <c r="O20" s="228"/>
      <c r="P20" s="228"/>
      <c r="Q20" s="228"/>
      <c r="R20" s="228"/>
      <c r="S20" s="229"/>
      <c r="T20" s="229"/>
      <c r="U20" s="228"/>
      <c r="V20" s="228"/>
      <c r="W20" s="228"/>
      <c r="X20" s="228"/>
      <c r="Y20" s="228"/>
      <c r="Z20" s="219"/>
      <c r="AA20" s="219"/>
      <c r="AB20" s="219"/>
      <c r="AC20" s="219"/>
      <c r="AD20" s="219"/>
      <c r="AE20" s="219"/>
      <c r="AF20" s="219"/>
      <c r="AG20" s="219"/>
      <c r="AH20" s="219"/>
      <c r="AI20" s="219"/>
      <c r="AJ20" s="219"/>
      <c r="AK20" s="219"/>
      <c r="AL20" s="219"/>
      <c r="AM20" s="219"/>
      <c r="AN20" s="219"/>
    </row>
    <row r="21" spans="1:40" ht="20.25" customHeight="1">
      <c r="B21" s="226" t="s">
        <v>835</v>
      </c>
      <c r="J21" s="227"/>
      <c r="K21" s="227"/>
      <c r="L21" s="227"/>
      <c r="M21" s="228"/>
      <c r="N21" s="227"/>
      <c r="O21" s="228"/>
      <c r="P21" s="228"/>
      <c r="Q21" s="228"/>
      <c r="R21" s="228"/>
      <c r="S21" s="229"/>
      <c r="T21" s="229"/>
      <c r="U21" s="228"/>
      <c r="V21" s="228"/>
      <c r="W21" s="228"/>
      <c r="X21" s="228"/>
      <c r="Y21" s="228"/>
      <c r="Z21" s="219"/>
      <c r="AA21" s="219"/>
      <c r="AB21" s="219"/>
      <c r="AC21" s="219"/>
      <c r="AD21" s="219"/>
      <c r="AE21" s="219"/>
      <c r="AF21" s="219"/>
      <c r="AG21" s="219"/>
      <c r="AH21" s="219"/>
      <c r="AI21" s="219"/>
      <c r="AJ21" s="219"/>
      <c r="AK21" s="219"/>
      <c r="AL21" s="219"/>
      <c r="AM21" s="219"/>
      <c r="AN21" s="219"/>
    </row>
    <row r="22" spans="1:40" s="214" customFormat="1" ht="43.5" customHeight="1">
      <c r="A22" s="170"/>
      <c r="B22" s="330" t="s">
        <v>836</v>
      </c>
      <c r="C22" s="379" t="s">
        <v>837</v>
      </c>
      <c r="D22" s="379"/>
      <c r="E22" s="379"/>
      <c r="F22" s="379"/>
      <c r="G22" s="331" t="s">
        <v>838</v>
      </c>
      <c r="H22" s="332" t="s">
        <v>839</v>
      </c>
      <c r="I22" s="230"/>
      <c r="J22" s="231" t="s">
        <v>840</v>
      </c>
      <c r="K22" s="231"/>
      <c r="L22" s="231"/>
      <c r="M22" s="232" t="s">
        <v>841</v>
      </c>
      <c r="N22" s="232" t="s">
        <v>842</v>
      </c>
      <c r="O22" s="233"/>
      <c r="P22" s="233"/>
      <c r="Q22" s="233"/>
      <c r="R22" s="233"/>
      <c r="S22" s="234"/>
      <c r="T22" s="234"/>
      <c r="U22" s="235"/>
      <c r="V22" s="235"/>
      <c r="W22" s="235"/>
      <c r="X22" s="235"/>
      <c r="Y22" s="235"/>
      <c r="Z22" s="212"/>
      <c r="AA22" s="212"/>
      <c r="AB22" s="212"/>
      <c r="AC22" s="212"/>
      <c r="AD22" s="212"/>
      <c r="AE22" s="212"/>
      <c r="AF22" s="212"/>
      <c r="AG22" s="212"/>
      <c r="AH22" s="212"/>
      <c r="AI22" s="212"/>
      <c r="AJ22" s="212"/>
      <c r="AK22" s="212"/>
      <c r="AL22" s="212"/>
      <c r="AM22" s="212"/>
      <c r="AN22" s="212"/>
    </row>
    <row r="23" spans="1:40" ht="28.5" customHeight="1">
      <c r="B23" s="236" t="s">
        <v>202</v>
      </c>
      <c r="C23" s="374" t="str">
        <f>VLOOKUP(B23,Informationssicherheit!$C$3:$H$66,6,FALSE)</f>
        <v>Inwieweit sind Richtlinien zur Informationssicherheit vorhanden?</v>
      </c>
      <c r="D23" s="375"/>
      <c r="E23" s="375"/>
      <c r="F23" s="376"/>
      <c r="G23" s="333">
        <f t="shared" ref="G23:G68" si="0">IF(H23="na","na",3)</f>
        <v>3</v>
      </c>
      <c r="H23" s="334" t="str">
        <f>IF(ISBLANK(VLOOKUP(B23,Informationssicherheit!$C$3:$D$66,2,FALSE)),"",VLOOKUP(B23,Informationssicherheit!$C$3:$D$66,2,FALSE))</f>
        <v/>
      </c>
      <c r="J23" s="227" t="str">
        <f>IF(H23="na","",IF(H23="","",IF((H23)&gt;G23,G23,(H23))))</f>
        <v/>
      </c>
      <c r="K23" s="237"/>
      <c r="L23" s="238"/>
      <c r="M23" s="239"/>
      <c r="N23" s="239"/>
      <c r="O23" s="240"/>
      <c r="P23" s="240"/>
      <c r="Q23" s="240"/>
      <c r="R23" s="240"/>
      <c r="S23" s="229"/>
      <c r="T23" s="229"/>
      <c r="U23" s="228"/>
      <c r="V23" s="228"/>
      <c r="W23" s="228"/>
      <c r="X23" s="228"/>
      <c r="Y23" s="228"/>
      <c r="Z23" s="219"/>
      <c r="AA23" s="219"/>
      <c r="AB23" s="219"/>
      <c r="AC23" s="219"/>
      <c r="AD23" s="219"/>
      <c r="AE23" s="219"/>
      <c r="AF23" s="219"/>
      <c r="AG23" s="219"/>
      <c r="AH23" s="219"/>
      <c r="AI23" s="219"/>
      <c r="AJ23" s="219"/>
      <c r="AK23" s="219"/>
      <c r="AL23" s="219"/>
      <c r="AM23" s="219"/>
      <c r="AN23" s="219"/>
    </row>
    <row r="24" spans="1:40" ht="28.5" customHeight="1">
      <c r="B24" s="236" t="s">
        <v>215</v>
      </c>
      <c r="C24" s="374" t="str">
        <f>VLOOKUP(B24,Informationssicherheit!$C$3:$H$66,6,FALSE)</f>
        <v>Inwieweit wird in der Organisation Informationssicherheit gemanagt?</v>
      </c>
      <c r="D24" s="375"/>
      <c r="E24" s="375"/>
      <c r="F24" s="376"/>
      <c r="G24" s="333">
        <f t="shared" si="0"/>
        <v>3</v>
      </c>
      <c r="H24" s="334" t="str">
        <f>IF(ISBLANK(VLOOKUP(B24,Informationssicherheit!$C$3:$D$66,2,FALSE)),"",VLOOKUP(B24,Informationssicherheit!$C$3:$D$66,2,FALSE))</f>
        <v/>
      </c>
      <c r="J24" s="227" t="str">
        <f t="shared" ref="J24:J68" si="1">IF(H24="na","",IF(H24="","",IF((H24)&gt;G24,G24,(H24))))</f>
        <v/>
      </c>
      <c r="K24" s="237"/>
      <c r="L24" s="238"/>
      <c r="M24" s="239"/>
      <c r="N24" s="239"/>
      <c r="O24" s="240"/>
      <c r="P24" s="240"/>
      <c r="Q24" s="240"/>
      <c r="R24" s="240"/>
      <c r="S24" s="229"/>
      <c r="T24" s="229"/>
      <c r="U24" s="228"/>
      <c r="V24" s="228"/>
      <c r="W24" s="228"/>
      <c r="X24" s="228"/>
      <c r="Y24" s="228"/>
      <c r="Z24" s="219"/>
      <c r="AA24" s="219"/>
      <c r="AB24" s="219"/>
      <c r="AC24" s="219"/>
      <c r="AD24" s="219"/>
      <c r="AE24" s="219"/>
      <c r="AF24" s="219"/>
      <c r="AG24" s="219"/>
      <c r="AH24" s="219"/>
      <c r="AI24" s="219"/>
      <c r="AJ24" s="219"/>
      <c r="AK24" s="219"/>
      <c r="AL24" s="219"/>
      <c r="AM24" s="219"/>
      <c r="AN24" s="219"/>
    </row>
    <row r="25" spans="1:40" ht="28.5" customHeight="1">
      <c r="B25" s="236" t="s">
        <v>223</v>
      </c>
      <c r="C25" s="374" t="str">
        <f>VLOOKUP(B25,Informationssicherheit!$C$3:$H$66,6,FALSE)</f>
        <v>Inwieweit sind die Verantwortlichkeiten für Informationssicherheit organisiert?</v>
      </c>
      <c r="D25" s="375"/>
      <c r="E25" s="375"/>
      <c r="F25" s="376"/>
      <c r="G25" s="333">
        <f t="shared" si="0"/>
        <v>3</v>
      </c>
      <c r="H25" s="334" t="str">
        <f>IF(ISBLANK(VLOOKUP(B25,Informationssicherheit!$C$3:$D$66,2,FALSE)),"",VLOOKUP(B25,Informationssicherheit!$C$3:$D$66,2,FALSE))</f>
        <v/>
      </c>
      <c r="J25" s="227" t="str">
        <f t="shared" si="1"/>
        <v/>
      </c>
      <c r="K25" s="237"/>
      <c r="L25" s="238"/>
      <c r="M25" s="238">
        <v>3</v>
      </c>
      <c r="N25" s="238" t="str">
        <f>IF(COUNT($H$23:$H$35)=0,"na",SUM($H$23:$H$35)/COUNT($H$23:$H$35))</f>
        <v>na</v>
      </c>
      <c r="O25" s="240" t="s">
        <v>843</v>
      </c>
      <c r="P25" s="240"/>
      <c r="Q25" s="240"/>
      <c r="R25" s="134"/>
      <c r="S25" s="229"/>
      <c r="T25" s="229"/>
      <c r="U25" s="228"/>
      <c r="V25" s="228"/>
      <c r="W25" s="228"/>
      <c r="X25" s="228"/>
      <c r="Y25" s="228"/>
      <c r="Z25" s="219"/>
      <c r="AA25" s="219"/>
      <c r="AB25" s="219"/>
      <c r="AC25" s="219"/>
      <c r="AD25" s="219"/>
      <c r="AE25" s="219"/>
      <c r="AF25" s="219"/>
      <c r="AG25" s="219"/>
      <c r="AH25" s="219"/>
      <c r="AI25" s="219"/>
      <c r="AJ25" s="219"/>
      <c r="AK25" s="219"/>
      <c r="AL25" s="219"/>
      <c r="AM25" s="219"/>
      <c r="AN25" s="219"/>
    </row>
    <row r="26" spans="1:40" ht="28.5" customHeight="1">
      <c r="B26" s="236" t="s">
        <v>233</v>
      </c>
      <c r="C26" s="374" t="str">
        <f>VLOOKUP(B26,Informationssicherheit!$C$3:$H$66,6,FALSE)</f>
        <v>Inwieweit werden Informationssicherheitsanforderungen in Projekten berücksichtigt?</v>
      </c>
      <c r="D26" s="375"/>
      <c r="E26" s="375"/>
      <c r="F26" s="376"/>
      <c r="G26" s="333">
        <f t="shared" si="0"/>
        <v>3</v>
      </c>
      <c r="H26" s="334" t="str">
        <f>IF(ISBLANK(VLOOKUP(B26,Informationssicherheit!$C$3:$D$66,2,FALSE)),"",VLOOKUP(B26,Informationssicherheit!$C$3:$D$66,2,FALSE))</f>
        <v/>
      </c>
      <c r="J26" s="227" t="str">
        <f t="shared" si="1"/>
        <v/>
      </c>
      <c r="K26" s="238"/>
      <c r="L26" s="238"/>
      <c r="M26" s="238">
        <v>3</v>
      </c>
      <c r="N26" s="238" t="str">
        <f>IF(COUNT($H$38:$H$41)=0,"na",SUM($H$38:$H$41)/COUNT($H$38:$H$41))</f>
        <v>na</v>
      </c>
      <c r="O26" s="241" t="s">
        <v>844</v>
      </c>
      <c r="P26" s="240"/>
      <c r="Q26" s="240"/>
      <c r="R26" s="134"/>
      <c r="S26" s="229"/>
      <c r="T26" s="229"/>
      <c r="U26" s="228"/>
      <c r="V26" s="228"/>
      <c r="W26" s="228"/>
      <c r="X26" s="228"/>
      <c r="Y26" s="228"/>
      <c r="Z26" s="219"/>
      <c r="AA26" s="219"/>
      <c r="AB26" s="219"/>
      <c r="AC26" s="219"/>
      <c r="AD26" s="219"/>
      <c r="AE26" s="219"/>
      <c r="AF26" s="219"/>
      <c r="AG26" s="219"/>
      <c r="AH26" s="219"/>
      <c r="AI26" s="219"/>
      <c r="AJ26" s="219"/>
      <c r="AK26" s="219"/>
      <c r="AL26" s="219"/>
      <c r="AM26" s="219"/>
      <c r="AN26" s="219"/>
    </row>
    <row r="27" spans="1:40" ht="28.5" customHeight="1">
      <c r="B27" s="236" t="s">
        <v>243</v>
      </c>
      <c r="C27" s="374" t="str">
        <f>VLOOKUP(B27,Informationssicherheit!$C$3:$H$66,6,FALSE)</f>
        <v>Inwieweit sind die Verantwortlichkeiten zwischen organisationsfremden IT-Dienstleistern und der eigenen Organisation definiert?</v>
      </c>
      <c r="D27" s="375"/>
      <c r="E27" s="375"/>
      <c r="F27" s="376"/>
      <c r="G27" s="333">
        <f t="shared" si="0"/>
        <v>3</v>
      </c>
      <c r="H27" s="334" t="str">
        <f>IF(ISBLANK(VLOOKUP(B27,Informationssicherheit!$C$3:$D$66,2,FALSE)),"",VLOOKUP(B27,Informationssicherheit!$C$3:$D$66,2,FALSE))</f>
        <v/>
      </c>
      <c r="J27" s="227" t="str">
        <f t="shared" si="1"/>
        <v/>
      </c>
      <c r="K27" s="238"/>
      <c r="L27" s="238"/>
      <c r="M27" s="238">
        <v>3</v>
      </c>
      <c r="N27" s="238" t="str">
        <f>IF(COUNT($H$42:$H$45)=0,"na",SUM($H$42:$H$45)/COUNT($H$42:$H$45))</f>
        <v>na</v>
      </c>
      <c r="O27" s="241" t="s">
        <v>845</v>
      </c>
      <c r="P27" s="240"/>
      <c r="Q27" s="240"/>
      <c r="R27" s="134"/>
      <c r="S27" s="229"/>
      <c r="T27" s="229"/>
      <c r="U27" s="228"/>
      <c r="V27" s="228"/>
      <c r="W27" s="228"/>
      <c r="X27" s="228"/>
      <c r="Y27" s="228"/>
      <c r="Z27" s="219"/>
      <c r="AA27" s="219"/>
      <c r="AB27" s="219"/>
      <c r="AC27" s="219"/>
      <c r="AD27" s="219"/>
      <c r="AE27" s="219"/>
      <c r="AF27" s="219"/>
      <c r="AG27" s="219"/>
      <c r="AH27" s="219"/>
      <c r="AI27" s="219"/>
      <c r="AJ27" s="219"/>
      <c r="AK27" s="219"/>
      <c r="AL27" s="219"/>
      <c r="AM27" s="219"/>
      <c r="AN27" s="219"/>
    </row>
    <row r="28" spans="1:40" ht="28.5" customHeight="1">
      <c r="B28" s="236" t="s">
        <v>252</v>
      </c>
      <c r="C28" s="374" t="str">
        <f>VLOOKUP(B28,Informationssicherheit!$C$3:$H$66,6,FALSE)</f>
        <v xml:space="preserve">Inwieweit werden Informationswerte (Assets) identifiziert und erfasst? </v>
      </c>
      <c r="D28" s="375"/>
      <c r="E28" s="375"/>
      <c r="F28" s="376"/>
      <c r="G28" s="333">
        <f t="shared" si="0"/>
        <v>3</v>
      </c>
      <c r="H28" s="334" t="str">
        <f>IF(ISBLANK(VLOOKUP(B28,Informationssicherheit!$C$3:$D$66,2,FALSE)),"",VLOOKUP(B28,Informationssicherheit!$C$3:$D$66,2,FALSE))</f>
        <v/>
      </c>
      <c r="J28" s="227" t="str">
        <f t="shared" si="1"/>
        <v/>
      </c>
      <c r="K28" s="238"/>
      <c r="L28" s="238"/>
      <c r="M28" s="238">
        <v>3</v>
      </c>
      <c r="N28" s="238" t="str">
        <f>IF(COUNT($H$46:$H$49)=0,"na",SUM($H$46:$H$49)/COUNT($H$46:$H$49))</f>
        <v>na</v>
      </c>
      <c r="O28" s="241" t="s">
        <v>846</v>
      </c>
      <c r="P28" s="240"/>
      <c r="Q28" s="240"/>
      <c r="R28" s="134"/>
      <c r="S28" s="229"/>
      <c r="T28" s="229"/>
      <c r="U28" s="228"/>
      <c r="V28" s="228"/>
      <c r="W28" s="228"/>
      <c r="X28" s="228"/>
      <c r="Y28" s="228"/>
      <c r="Z28" s="219"/>
      <c r="AA28" s="219"/>
      <c r="AB28" s="219"/>
      <c r="AC28" s="219"/>
      <c r="AD28" s="219"/>
      <c r="AE28" s="219"/>
      <c r="AF28" s="219"/>
      <c r="AG28" s="219"/>
      <c r="AH28" s="219"/>
      <c r="AI28" s="219"/>
      <c r="AJ28" s="219"/>
      <c r="AK28" s="219"/>
      <c r="AL28" s="219"/>
      <c r="AM28" s="219"/>
      <c r="AN28" s="219"/>
    </row>
    <row r="29" spans="1:40" ht="28.5" customHeight="1">
      <c r="B29" s="236" t="s">
        <v>261</v>
      </c>
      <c r="C29" s="374" t="str">
        <f>VLOOKUP(B29,Informationssicherheit!$C$3:$H$66,6,FALSE)</f>
        <v>Inwieweit werden Informationswerte hinsichtlich ihres Schutzbedarfs klassifiziert und gemanagt?</v>
      </c>
      <c r="D29" s="375"/>
      <c r="E29" s="375"/>
      <c r="F29" s="376"/>
      <c r="G29" s="333">
        <f t="shared" si="0"/>
        <v>3</v>
      </c>
      <c r="H29" s="334" t="str">
        <f>IF(ISBLANK(VLOOKUP(B29,Informationssicherheit!$C$3:$D$66,2,FALSE)),"",VLOOKUP(B29,Informationssicherheit!$C$3:$D$66,2,FALSE))</f>
        <v/>
      </c>
      <c r="J29" s="227" t="str">
        <f t="shared" si="1"/>
        <v/>
      </c>
      <c r="K29" s="238"/>
      <c r="L29" s="238"/>
      <c r="M29" s="238">
        <v>3</v>
      </c>
      <c r="N29" s="238" t="str">
        <f>IF(COUNT($H$50:$H$64)=0,"na",SUM($H$50:$H$64)/COUNT($H$50:$H$64))</f>
        <v>na</v>
      </c>
      <c r="O29" s="241" t="s">
        <v>847</v>
      </c>
      <c r="P29" s="240"/>
      <c r="Q29" s="240"/>
      <c r="R29" s="134"/>
      <c r="S29" s="229"/>
      <c r="T29" s="229"/>
      <c r="U29" s="228"/>
      <c r="V29" s="228"/>
      <c r="W29" s="228"/>
      <c r="X29" s="228"/>
      <c r="Y29" s="228"/>
      <c r="Z29" s="219"/>
      <c r="AA29" s="219"/>
      <c r="AB29" s="219"/>
      <c r="AC29" s="219"/>
      <c r="AD29" s="219"/>
      <c r="AE29" s="219"/>
      <c r="AF29" s="219"/>
      <c r="AG29" s="219"/>
      <c r="AH29" s="219"/>
      <c r="AI29" s="219"/>
      <c r="AJ29" s="219"/>
      <c r="AK29" s="219"/>
      <c r="AL29" s="219"/>
      <c r="AM29" s="219"/>
      <c r="AN29" s="219"/>
    </row>
    <row r="30" spans="1:40" ht="28.5" customHeight="1">
      <c r="B30" s="236" t="s">
        <v>270</v>
      </c>
      <c r="C30" s="374" t="str">
        <f>VLOOKUP(B30,Informationssicherheit!$C$3:$H$66,6,FALSE)</f>
        <v>Inwieweit wird sichergestellt, dass nur evaluierte und freigegebene organisationsfremde IT-Dienste zum Verarbeiten von Informationswerten der Organisation eingesetzt werden?</v>
      </c>
      <c r="D30" s="375"/>
      <c r="E30" s="375"/>
      <c r="F30" s="376"/>
      <c r="G30" s="333">
        <f t="shared" si="0"/>
        <v>3</v>
      </c>
      <c r="H30" s="334" t="str">
        <f>IF(ISBLANK(VLOOKUP(B30,Informationssicherheit!$C$3:$D$66,2,FALSE)),"",VLOOKUP(B30,Informationssicherheit!$C$3:$D$66,2,FALSE))</f>
        <v/>
      </c>
      <c r="J30" s="227" t="str">
        <f t="shared" si="1"/>
        <v/>
      </c>
      <c r="K30" s="238"/>
      <c r="L30" s="238"/>
      <c r="M30" s="238">
        <v>3</v>
      </c>
      <c r="N30" s="238" t="str">
        <f>IF(COUNT($H$65:$H$66)=0,"na",SUM($H$65:$H$66)/COUNT($H$65:$H$66))</f>
        <v>na</v>
      </c>
      <c r="O30" s="241" t="s">
        <v>848</v>
      </c>
      <c r="P30" s="240"/>
      <c r="Q30" s="240"/>
      <c r="R30" s="134"/>
      <c r="S30" s="229"/>
      <c r="T30" s="229"/>
      <c r="U30" s="228"/>
      <c r="V30" s="228"/>
      <c r="W30" s="228"/>
      <c r="X30" s="228"/>
      <c r="Y30" s="228"/>
      <c r="Z30" s="219"/>
      <c r="AA30" s="219"/>
      <c r="AB30" s="219"/>
      <c r="AC30" s="219"/>
      <c r="AD30" s="219"/>
      <c r="AE30" s="219"/>
      <c r="AF30" s="219"/>
      <c r="AG30" s="219"/>
      <c r="AH30" s="219"/>
      <c r="AI30" s="219"/>
      <c r="AJ30" s="219"/>
      <c r="AK30" s="219"/>
      <c r="AL30" s="219"/>
      <c r="AM30" s="219"/>
      <c r="AN30" s="219"/>
    </row>
    <row r="31" spans="1:40" ht="28.5" customHeight="1">
      <c r="B31" s="242" t="s">
        <v>277</v>
      </c>
      <c r="C31" s="374" t="str">
        <f>VLOOKUP(B31,Informationssicherheit!$C$3:$H$66,6,FALSE)</f>
        <v>Inwieweit wird sichergestellt, dass nur evaluierte und zugelassene Software zum Verarbeiten von Informationswerten der Organisation eingesetzt wird?</v>
      </c>
      <c r="D31" s="375"/>
      <c r="E31" s="375"/>
      <c r="F31" s="376"/>
      <c r="G31" s="333">
        <f t="shared" ref="G31" si="2">IF(H31="na","na",3)</f>
        <v>3</v>
      </c>
      <c r="H31" s="334" t="str">
        <f>IF(ISBLANK(VLOOKUP(B31,Informationssicherheit!$C$3:$D$66,2,FALSE)),"",VLOOKUP(B31,Informationssicherheit!$C$3:$D$66,2,FALSE))</f>
        <v/>
      </c>
      <c r="J31" s="227"/>
      <c r="K31" s="238"/>
      <c r="L31" s="238"/>
      <c r="M31" s="238">
        <f>G47</f>
        <v>3</v>
      </c>
      <c r="N31" s="238" t="str">
        <f>IF(COUNT($H$67:$H$68)=0,"na",SUM($H$67:$H$68)/COUNT($H$67:$H$68))</f>
        <v>na</v>
      </c>
      <c r="O31" s="241" t="s">
        <v>849</v>
      </c>
      <c r="P31" s="240"/>
      <c r="Q31" s="240"/>
      <c r="R31" s="134"/>
      <c r="S31" s="229"/>
      <c r="T31" s="229"/>
      <c r="U31" s="228"/>
      <c r="V31" s="228"/>
      <c r="W31" s="228"/>
      <c r="X31" s="228"/>
      <c r="Y31" s="228"/>
      <c r="Z31" s="219"/>
      <c r="AA31" s="219"/>
      <c r="AB31" s="219"/>
      <c r="AC31" s="219"/>
      <c r="AD31" s="219"/>
      <c r="AE31" s="219"/>
      <c r="AF31" s="219"/>
      <c r="AG31" s="219"/>
      <c r="AH31" s="219"/>
      <c r="AI31" s="219"/>
      <c r="AJ31" s="219"/>
      <c r="AK31" s="219"/>
      <c r="AL31" s="219"/>
      <c r="AM31" s="219"/>
      <c r="AN31" s="219"/>
    </row>
    <row r="32" spans="1:40" ht="28.5" customHeight="1">
      <c r="B32" s="236" t="s">
        <v>293</v>
      </c>
      <c r="C32" s="374" t="str">
        <f>VLOOKUP(B32,Informationssicherheit!$C$3:$H$66,6,FALSE)</f>
        <v>Inwieweit werden Informationssicherheitsrisiken gemanagt?</v>
      </c>
      <c r="D32" s="375"/>
      <c r="E32" s="375"/>
      <c r="F32" s="376"/>
      <c r="G32" s="333">
        <f t="shared" si="0"/>
        <v>3</v>
      </c>
      <c r="H32" s="334" t="str">
        <f>IF(ISBLANK(VLOOKUP(B32,Informationssicherheit!$C$3:$D$66,2,FALSE)),"",VLOOKUP(B32,Informationssicherheit!$C$3:$D$66,2,FALSE))</f>
        <v/>
      </c>
      <c r="J32" s="227" t="str">
        <f t="shared" si="1"/>
        <v/>
      </c>
      <c r="K32" s="238"/>
      <c r="L32" s="238"/>
      <c r="M32" s="238" t="str">
        <f>IF($H$104="","na",SUM($G$78:$G$103)/COUNT($G$78:$G$103))</f>
        <v>na</v>
      </c>
      <c r="N32" s="238" t="str">
        <f>IF(COUNT($H$78:$H$103)=0,"na",SUM($H$78:$H$103)/COUNT($H$78:$H$103))</f>
        <v>na</v>
      </c>
      <c r="O32" s="240" t="s">
        <v>850</v>
      </c>
      <c r="P32" s="240"/>
      <c r="Q32" s="240"/>
      <c r="R32" s="134"/>
      <c r="S32" s="229"/>
      <c r="T32" s="229"/>
      <c r="U32" s="228"/>
      <c r="V32" s="228"/>
      <c r="W32" s="228"/>
      <c r="X32" s="228"/>
      <c r="Y32" s="228"/>
      <c r="Z32" s="219"/>
      <c r="AA32" s="219"/>
      <c r="AB32" s="219"/>
      <c r="AC32" s="219"/>
      <c r="AD32" s="219"/>
      <c r="AE32" s="219"/>
      <c r="AF32" s="219"/>
      <c r="AG32" s="219"/>
      <c r="AH32" s="219"/>
      <c r="AI32" s="219"/>
      <c r="AJ32" s="219"/>
      <c r="AK32" s="219"/>
      <c r="AL32" s="219"/>
      <c r="AM32" s="219"/>
      <c r="AN32" s="219"/>
    </row>
    <row r="33" spans="1:40" ht="28.5" customHeight="1">
      <c r="B33" s="236" t="s">
        <v>302</v>
      </c>
      <c r="C33" s="374" t="str">
        <f>VLOOKUP(B33,Informationssicherheit!$C$3:$H$66,6,FALSE)</f>
        <v>Inwieweit wird die Einhaltung der Informationssicherheit in Verfahren und Prozessen sichergestellt?</v>
      </c>
      <c r="D33" s="375"/>
      <c r="E33" s="375"/>
      <c r="F33" s="376"/>
      <c r="G33" s="333">
        <f t="shared" si="0"/>
        <v>3</v>
      </c>
      <c r="H33" s="334" t="str">
        <f>IF(ISBLANK(VLOOKUP(B33,Informationssicherheit!$C$3:$D$66,2,FALSE)),"",VLOOKUP(B33,Informationssicherheit!$C$3:$D$66,2,FALSE))</f>
        <v/>
      </c>
      <c r="J33" s="227" t="str">
        <f t="shared" si="1"/>
        <v/>
      </c>
      <c r="K33" s="238"/>
      <c r="L33" s="238"/>
      <c r="M33" s="238"/>
      <c r="N33" s="238"/>
      <c r="O33" s="241"/>
      <c r="P33" s="240"/>
      <c r="Q33" s="240"/>
      <c r="R33" s="240"/>
      <c r="S33" s="229"/>
      <c r="T33" s="229"/>
      <c r="U33" s="228"/>
      <c r="V33" s="228"/>
      <c r="W33" s="228"/>
      <c r="X33" s="228"/>
      <c r="Y33" s="228"/>
      <c r="Z33" s="219"/>
      <c r="AA33" s="219"/>
      <c r="AB33" s="219"/>
      <c r="AC33" s="219"/>
      <c r="AD33" s="219"/>
      <c r="AE33" s="219"/>
      <c r="AF33" s="219"/>
      <c r="AG33" s="219"/>
      <c r="AH33" s="219"/>
      <c r="AI33" s="219"/>
      <c r="AJ33" s="219"/>
      <c r="AK33" s="219"/>
      <c r="AL33" s="219"/>
      <c r="AM33" s="219"/>
      <c r="AN33" s="219"/>
    </row>
    <row r="34" spans="1:40" ht="28.5" customHeight="1">
      <c r="B34" s="236" t="s">
        <v>309</v>
      </c>
      <c r="C34" s="374" t="str">
        <f>VLOOKUP(B34,Informationssicherheit!$C$3:$H$66,6,FALSE)</f>
        <v>Inwieweit wird das ISMS von einer unabhängigen Stelle überprüft?</v>
      </c>
      <c r="D34" s="375"/>
      <c r="E34" s="375"/>
      <c r="F34" s="376"/>
      <c r="G34" s="333">
        <f t="shared" si="0"/>
        <v>3</v>
      </c>
      <c r="H34" s="334" t="str">
        <f>IF(ISBLANK(VLOOKUP(B34,Informationssicherheit!$C$3:$D$66,2,FALSE)),"",VLOOKUP(B34,Informationssicherheit!$C$3:$D$66,2,FALSE))</f>
        <v/>
      </c>
      <c r="J34" s="227" t="str">
        <f t="shared" si="1"/>
        <v/>
      </c>
      <c r="K34" s="238"/>
      <c r="L34" s="238"/>
      <c r="M34" s="238"/>
      <c r="N34" s="238"/>
      <c r="O34" s="241"/>
      <c r="P34" s="240"/>
      <c r="Q34" s="240"/>
      <c r="R34" s="240"/>
      <c r="S34" s="229"/>
      <c r="T34" s="229"/>
      <c r="U34" s="228"/>
      <c r="V34" s="228"/>
      <c r="W34" s="228"/>
      <c r="X34" s="228"/>
      <c r="Y34" s="228"/>
      <c r="Z34" s="219"/>
      <c r="AA34" s="219"/>
      <c r="AB34" s="219"/>
      <c r="AC34" s="219"/>
      <c r="AD34" s="219"/>
      <c r="AE34" s="219"/>
      <c r="AF34" s="219"/>
      <c r="AG34" s="219"/>
      <c r="AH34" s="219"/>
      <c r="AI34" s="219"/>
      <c r="AJ34" s="219"/>
      <c r="AK34" s="219"/>
      <c r="AL34" s="219"/>
      <c r="AM34" s="219"/>
      <c r="AN34" s="219"/>
    </row>
    <row r="35" spans="1:40" ht="28.5" customHeight="1">
      <c r="B35" s="236" t="s">
        <v>319</v>
      </c>
      <c r="C35" s="374" t="str">
        <f>VLOOKUP(B35,Informationssicherheit!$C$3:$H$66,6,FALSE)</f>
        <v>Inwieweit werden für die Informationssicherheit relevante Ereignisse oder Beobachtungen gemeldet?</v>
      </c>
      <c r="D35" s="375"/>
      <c r="E35" s="375"/>
      <c r="F35" s="376"/>
      <c r="G35" s="333">
        <f t="shared" si="0"/>
        <v>3</v>
      </c>
      <c r="H35" s="334" t="str">
        <f>IF(ISBLANK(VLOOKUP(B35,Informationssicherheit!$C$3:$D$66,2,FALSE)),"",VLOOKUP(B35,Informationssicherheit!$C$3:$D$66,2,FALSE))</f>
        <v/>
      </c>
      <c r="J35" s="227" t="str">
        <f t="shared" si="1"/>
        <v/>
      </c>
      <c r="K35" s="238"/>
      <c r="L35" s="238"/>
      <c r="M35" s="238">
        <v>3</v>
      </c>
      <c r="N35" s="238" t="str">
        <f>H23</f>
        <v/>
      </c>
      <c r="O35" s="240" t="s">
        <v>851</v>
      </c>
      <c r="P35" s="240"/>
      <c r="Q35" s="240"/>
      <c r="R35" s="240"/>
      <c r="S35" s="229"/>
      <c r="T35" s="229"/>
      <c r="U35" s="228"/>
      <c r="V35" s="228"/>
      <c r="W35" s="228"/>
      <c r="X35" s="228"/>
      <c r="Y35" s="228"/>
      <c r="Z35" s="219"/>
      <c r="AA35" s="219"/>
      <c r="AB35" s="219"/>
      <c r="AC35" s="219"/>
      <c r="AD35" s="219"/>
      <c r="AE35" s="219"/>
      <c r="AF35" s="219"/>
      <c r="AG35" s="219"/>
      <c r="AH35" s="219"/>
      <c r="AI35" s="219"/>
      <c r="AJ35" s="219"/>
      <c r="AK35" s="219"/>
      <c r="AL35" s="219"/>
      <c r="AM35" s="219"/>
      <c r="AN35" s="219"/>
    </row>
    <row r="36" spans="1:40" ht="28.5" customHeight="1">
      <c r="B36" s="236" t="s">
        <v>326</v>
      </c>
      <c r="C36" s="374" t="str">
        <f>VLOOKUP(B36,Informationssicherheit!$C$3:$H$66,6,FALSE)</f>
        <v xml:space="preserve">Inwieweit werden gemeldete Sicherheitsereignisse verwaltet?
</v>
      </c>
      <c r="D36" s="375"/>
      <c r="E36" s="375"/>
      <c r="F36" s="376"/>
      <c r="G36" s="333">
        <f t="shared" ref="G36:G37" si="3">IF(H36="na","na",3)</f>
        <v>3</v>
      </c>
      <c r="H36" s="334" t="str">
        <f>IF(ISBLANK(VLOOKUP(B36,Informationssicherheit!$C$3:$D$66,2,FALSE)),"",VLOOKUP(B36,Informationssicherheit!$C$3:$D$66,2,FALSE))</f>
        <v/>
      </c>
      <c r="J36" s="227"/>
      <c r="K36" s="238"/>
      <c r="L36" s="238"/>
      <c r="M36" s="238">
        <v>3</v>
      </c>
      <c r="N36" s="238" t="str">
        <f>IF(COUNT($H$24:$H$27)=0,"na",SUM($H$24:$H$27)/COUNT($H$24:$H$27))</f>
        <v>na</v>
      </c>
      <c r="O36" s="240" t="s">
        <v>852</v>
      </c>
      <c r="P36" s="240"/>
      <c r="Q36" s="240"/>
      <c r="R36" s="240"/>
      <c r="S36" s="229"/>
      <c r="T36" s="229"/>
      <c r="U36" s="228"/>
      <c r="V36" s="228"/>
      <c r="W36" s="228"/>
      <c r="X36" s="228"/>
      <c r="Y36" s="228"/>
      <c r="Z36" s="219"/>
      <c r="AA36" s="219"/>
      <c r="AB36" s="219"/>
      <c r="AC36" s="219"/>
      <c r="AD36" s="219"/>
      <c r="AE36" s="219"/>
      <c r="AF36" s="219"/>
      <c r="AG36" s="219"/>
      <c r="AH36" s="219"/>
      <c r="AI36" s="219"/>
      <c r="AJ36" s="219"/>
      <c r="AK36" s="219"/>
      <c r="AL36" s="219"/>
      <c r="AM36" s="219"/>
      <c r="AN36" s="219"/>
    </row>
    <row r="37" spans="1:40" ht="28.5" customHeight="1">
      <c r="B37" s="236" t="s">
        <v>336</v>
      </c>
      <c r="C37" s="374" t="str">
        <f>VLOOKUP(B37,Informationssicherheit!$C$3:$H$66,6,FALSE)</f>
        <v xml:space="preserve">In welchem Maße ist die Organisation vorbereitet, mit Krisensituationen umzugehen?
</v>
      </c>
      <c r="D37" s="375"/>
      <c r="E37" s="375"/>
      <c r="F37" s="376"/>
      <c r="G37" s="333">
        <f t="shared" si="3"/>
        <v>3</v>
      </c>
      <c r="H37" s="334" t="str">
        <f>IF(ISBLANK(VLOOKUP(B37,Informationssicherheit!$C$3:$D$66,2,FALSE)),"",VLOOKUP(B37,Informationssicherheit!$C$3:$D$66,2,FALSE))</f>
        <v/>
      </c>
      <c r="J37" s="227"/>
      <c r="K37" s="238"/>
      <c r="L37" s="238"/>
      <c r="M37" s="238">
        <v>3</v>
      </c>
      <c r="N37" s="238" t="str">
        <f>IF(COUNT($H$28:$H$31)=0,"na",SUM($H$28:$H$31)/COUNT($H$28:$H$31))</f>
        <v>na</v>
      </c>
      <c r="O37" s="240" t="s">
        <v>853</v>
      </c>
      <c r="P37" s="240"/>
      <c r="Q37" s="240"/>
      <c r="R37" s="240"/>
      <c r="S37" s="229"/>
      <c r="T37" s="229"/>
      <c r="U37" s="228"/>
      <c r="V37" s="228"/>
      <c r="W37" s="228"/>
      <c r="X37" s="228"/>
      <c r="Y37" s="228"/>
      <c r="Z37" s="219"/>
      <c r="AA37" s="219"/>
      <c r="AB37" s="219"/>
      <c r="AC37" s="219"/>
      <c r="AD37" s="219"/>
      <c r="AE37" s="219"/>
      <c r="AF37" s="219"/>
      <c r="AG37" s="219"/>
      <c r="AH37" s="219"/>
      <c r="AI37" s="219"/>
      <c r="AJ37" s="219"/>
      <c r="AK37" s="219"/>
      <c r="AL37" s="219"/>
      <c r="AM37" s="219"/>
      <c r="AN37" s="219"/>
    </row>
    <row r="38" spans="1:40" ht="28.5" customHeight="1">
      <c r="B38" s="236" t="s">
        <v>347</v>
      </c>
      <c r="C38" s="374" t="str">
        <f>VLOOKUP(B38,Informationssicherheit!$C$3:$H$66,6,FALSE)</f>
        <v>Inwieweit wird die Eignung von Mitarbeitern für sensible Tätigkeitsbereiche sichergestellt?</v>
      </c>
      <c r="D38" s="375"/>
      <c r="E38" s="375"/>
      <c r="F38" s="376"/>
      <c r="G38" s="333">
        <f t="shared" si="0"/>
        <v>3</v>
      </c>
      <c r="H38" s="334" t="str">
        <f>IF(ISBLANK(VLOOKUP(B38,Informationssicherheit!$C$3:$D$66,2,FALSE)),"",VLOOKUP(B38,Informationssicherheit!$C$3:$D$66,2,FALSE))</f>
        <v/>
      </c>
      <c r="J38" s="227" t="str">
        <f t="shared" si="1"/>
        <v/>
      </c>
      <c r="K38" s="238"/>
      <c r="L38" s="238"/>
      <c r="M38" s="238">
        <v>3</v>
      </c>
      <c r="N38" s="238" t="str">
        <f>$H$32</f>
        <v/>
      </c>
      <c r="O38" s="240" t="s">
        <v>854</v>
      </c>
      <c r="P38" s="240"/>
      <c r="Q38" s="240"/>
      <c r="R38" s="240"/>
      <c r="S38" s="229"/>
      <c r="T38" s="229"/>
      <c r="U38" s="228"/>
      <c r="V38" s="228"/>
      <c r="W38" s="228"/>
      <c r="X38" s="228"/>
      <c r="Y38" s="228"/>
      <c r="Z38" s="219"/>
      <c r="AA38" s="219"/>
      <c r="AB38" s="219"/>
      <c r="AC38" s="219"/>
      <c r="AD38" s="219"/>
      <c r="AE38" s="219"/>
      <c r="AF38" s="219"/>
      <c r="AG38" s="219"/>
      <c r="AH38" s="219"/>
      <c r="AI38" s="219"/>
      <c r="AJ38" s="219"/>
      <c r="AK38" s="219"/>
      <c r="AL38" s="219"/>
      <c r="AM38" s="219"/>
      <c r="AN38" s="219"/>
    </row>
    <row r="39" spans="1:40" s="220" customFormat="1" ht="28.5" customHeight="1">
      <c r="A39" s="168"/>
      <c r="B39" s="236" t="s">
        <v>354</v>
      </c>
      <c r="C39" s="374" t="str">
        <f>VLOOKUP(B39,Informationssicherheit!$C$3:$H$66,6,FALSE)</f>
        <v>Inwieweit werden alle Mitarbeiter vertraglich zur Einhaltung der Informationssicherheitsrichtlinien verpflichtet?</v>
      </c>
      <c r="D39" s="375"/>
      <c r="E39" s="375"/>
      <c r="F39" s="376"/>
      <c r="G39" s="333">
        <f t="shared" si="0"/>
        <v>3</v>
      </c>
      <c r="H39" s="334" t="str">
        <f>IF(ISBLANK(VLOOKUP(B39,Informationssicherheit!$C$3:$D$66,2,FALSE)),"",VLOOKUP(B39,Informationssicherheit!$C$3:$D$66,2,FALSE))</f>
        <v/>
      </c>
      <c r="I39" s="168"/>
      <c r="J39" s="227" t="str">
        <f t="shared" si="1"/>
        <v/>
      </c>
      <c r="K39" s="238"/>
      <c r="L39" s="238"/>
      <c r="M39" s="238">
        <v>3</v>
      </c>
      <c r="N39" s="238" t="str">
        <f>IF(COUNT($H$33:$H$34)=0,"na",SUM($H$33:$H$34)/COUNT($H$33:$H$34))</f>
        <v>na</v>
      </c>
      <c r="O39" s="280" t="s">
        <v>855</v>
      </c>
      <c r="P39" s="240"/>
      <c r="Q39" s="240"/>
      <c r="R39" s="240"/>
      <c r="S39" s="229"/>
      <c r="T39" s="229"/>
      <c r="U39" s="228"/>
      <c r="V39" s="228"/>
      <c r="W39" s="228"/>
      <c r="X39" s="228"/>
      <c r="Y39" s="228"/>
      <c r="Z39" s="219"/>
      <c r="AA39" s="219"/>
      <c r="AB39" s="219"/>
      <c r="AC39" s="219"/>
      <c r="AD39" s="219"/>
      <c r="AE39" s="219"/>
      <c r="AF39" s="219"/>
      <c r="AG39" s="219"/>
      <c r="AH39" s="219"/>
      <c r="AI39" s="219"/>
      <c r="AJ39" s="219"/>
    </row>
    <row r="40" spans="1:40" ht="28.5" customHeight="1">
      <c r="B40" s="236" t="s">
        <v>361</v>
      </c>
      <c r="C40" s="374" t="str">
        <f>VLOOKUP(B40,Informationssicherheit!$C$3:$H$66,6,FALSE)</f>
        <v>Inwieweit werden Mitarbeiter hinsichtlich der Risiken beim Umgang mit Informationen geschult und sensibilisiert?</v>
      </c>
      <c r="D40" s="375"/>
      <c r="E40" s="375"/>
      <c r="F40" s="376"/>
      <c r="G40" s="333">
        <f t="shared" si="0"/>
        <v>3</v>
      </c>
      <c r="H40" s="334" t="str">
        <f>IF(ISBLANK(VLOOKUP(B40,Informationssicherheit!$C$3:$D$66,2,FALSE)),"",VLOOKUP(B40,Informationssicherheit!$C$3:$D$66,2,FALSE))</f>
        <v/>
      </c>
      <c r="J40" s="227" t="str">
        <f t="shared" si="1"/>
        <v/>
      </c>
      <c r="K40" s="238"/>
      <c r="L40" s="238"/>
      <c r="M40" s="238">
        <v>3</v>
      </c>
      <c r="N40" s="238" t="str">
        <f>IF(COUNT($H$35:$H$37)=0,"na",SUM($H$35:$H$37)/COUNT($H$35:$H$37))</f>
        <v>na</v>
      </c>
      <c r="O40" s="240" t="s">
        <v>856</v>
      </c>
      <c r="P40" s="240"/>
      <c r="Q40" s="240"/>
      <c r="R40" s="240"/>
      <c r="S40" s="229"/>
      <c r="T40" s="229"/>
      <c r="U40" s="228"/>
      <c r="V40" s="228"/>
      <c r="W40" s="228"/>
      <c r="X40" s="228"/>
      <c r="Y40" s="228"/>
      <c r="Z40" s="219"/>
      <c r="AA40" s="219"/>
      <c r="AB40" s="219"/>
      <c r="AC40" s="219"/>
      <c r="AD40" s="219"/>
      <c r="AE40" s="219"/>
      <c r="AF40" s="219"/>
      <c r="AG40" s="219"/>
      <c r="AH40" s="219"/>
      <c r="AI40" s="219"/>
      <c r="AJ40" s="219"/>
      <c r="AK40" s="219"/>
      <c r="AL40" s="219"/>
      <c r="AM40" s="219"/>
      <c r="AN40" s="219"/>
    </row>
    <row r="41" spans="1:40" ht="28.5" customHeight="1">
      <c r="B41" s="236" t="s">
        <v>368</v>
      </c>
      <c r="C41" s="374" t="str">
        <f>VLOOKUP(B41,Informationssicherheit!$C$3:$H$66,6,FALSE)</f>
        <v>Inwieweit ist mobiles Arbeiten geregelt?</v>
      </c>
      <c r="D41" s="375"/>
      <c r="E41" s="375"/>
      <c r="F41" s="376"/>
      <c r="G41" s="333">
        <f t="shared" si="0"/>
        <v>3</v>
      </c>
      <c r="H41" s="334" t="str">
        <f>IF(ISBLANK(VLOOKUP(B41,Informationssicherheit!$C$3:$D$66,2,FALSE)),"",VLOOKUP(B41,Informationssicherheit!$C$3:$D$66,2,FALSE))</f>
        <v/>
      </c>
      <c r="J41" s="227" t="str">
        <f t="shared" si="1"/>
        <v/>
      </c>
      <c r="K41" s="238"/>
      <c r="L41" s="238"/>
      <c r="M41" s="238">
        <f>G58</f>
        <v>3</v>
      </c>
      <c r="N41" s="238" t="str">
        <f>IF(COUNT($H$38:$H$41)=0,"na",SUM($H$38:$H$41)/COUNT($H$38:$H$41))</f>
        <v>na</v>
      </c>
      <c r="O41" s="240" t="s">
        <v>857</v>
      </c>
      <c r="P41" s="240"/>
      <c r="Q41" s="240"/>
      <c r="R41" s="240"/>
      <c r="S41" s="229"/>
      <c r="T41" s="229"/>
      <c r="U41" s="228"/>
      <c r="V41" s="228"/>
      <c r="W41" s="228"/>
      <c r="X41" s="228"/>
      <c r="Y41" s="228"/>
      <c r="Z41" s="219"/>
      <c r="AA41" s="219"/>
      <c r="AB41" s="219"/>
      <c r="AC41" s="219"/>
      <c r="AD41" s="219"/>
      <c r="AE41" s="219"/>
      <c r="AF41" s="219"/>
      <c r="AG41" s="219"/>
      <c r="AH41" s="219"/>
      <c r="AI41" s="219"/>
      <c r="AJ41" s="219"/>
      <c r="AK41" s="219"/>
      <c r="AL41" s="219"/>
      <c r="AM41" s="219"/>
      <c r="AN41" s="219"/>
    </row>
    <row r="42" spans="1:40" ht="28.5" customHeight="1">
      <c r="B42" s="236" t="s">
        <v>379</v>
      </c>
      <c r="C42" s="374" t="str">
        <f>VLOOKUP(B42,Informationssicherheit!$C$3:$H$66,6,FALSE)</f>
        <v>Inwieweit werden Sicherheitszonen für den Schutz von Informationswerten gemanagt?</v>
      </c>
      <c r="D42" s="375"/>
      <c r="E42" s="375"/>
      <c r="F42" s="376"/>
      <c r="G42" s="333">
        <f>IF(H42="na","na",3)</f>
        <v>3</v>
      </c>
      <c r="H42" s="334" t="str">
        <f>IF(ISBLANK(VLOOKUP(B42,Informationssicherheit!$C$3:$D$66,2,FALSE)),"",VLOOKUP(B42,Informationssicherheit!$C$3:$D$66,2,FALSE))</f>
        <v/>
      </c>
      <c r="J42" s="227" t="str">
        <f t="shared" si="1"/>
        <v/>
      </c>
      <c r="K42" s="238"/>
      <c r="L42" s="238"/>
      <c r="M42" s="238">
        <v>3</v>
      </c>
      <c r="N42" s="238" t="str">
        <f>IF(COUNT($H$42:$H$45)=0,"na",SUM($H$42:$H$45)/COUNT($H$42:$H$45))</f>
        <v>na</v>
      </c>
      <c r="O42" s="240" t="s">
        <v>858</v>
      </c>
      <c r="P42" s="240"/>
      <c r="Q42" s="240"/>
      <c r="R42" s="240"/>
      <c r="S42" s="229"/>
      <c r="T42" s="229"/>
      <c r="U42" s="228"/>
      <c r="V42" s="228"/>
      <c r="W42" s="228"/>
      <c r="X42" s="228"/>
      <c r="Y42" s="228"/>
      <c r="Z42" s="219"/>
      <c r="AA42" s="219"/>
      <c r="AB42" s="219"/>
      <c r="AC42" s="219"/>
      <c r="AD42" s="219"/>
      <c r="AE42" s="219"/>
      <c r="AF42" s="219"/>
      <c r="AG42" s="219"/>
      <c r="AH42" s="219"/>
      <c r="AI42" s="219"/>
      <c r="AJ42" s="219"/>
      <c r="AK42" s="219"/>
      <c r="AL42" s="219"/>
      <c r="AM42" s="219"/>
      <c r="AN42" s="219"/>
    </row>
    <row r="43" spans="1:40" ht="28.5" customHeight="1">
      <c r="B43" s="236" t="s">
        <v>393</v>
      </c>
      <c r="C43" s="374" t="str">
        <f>VLOOKUP(B43,Informationssicherheit!$C$3:$H$66,6,FALSE)</f>
        <v>Ersetzt durch 1.6.3, 5.2.8 und 5.2.9</v>
      </c>
      <c r="D43" s="375"/>
      <c r="E43" s="375"/>
      <c r="F43" s="376"/>
      <c r="G43" s="333" t="str">
        <f t="shared" si="0"/>
        <v>na</v>
      </c>
      <c r="H43" s="334" t="str">
        <f>IF(ISBLANK(VLOOKUP(B43,Informationssicherheit!$C$3:$D$66,2,FALSE)),"",VLOOKUP(B43,Informationssicherheit!$C$3:$D$66,2,FALSE))</f>
        <v>na</v>
      </c>
      <c r="J43" s="227" t="str">
        <f t="shared" si="1"/>
        <v/>
      </c>
      <c r="K43" s="238"/>
      <c r="L43" s="238"/>
      <c r="M43" s="238">
        <v>3</v>
      </c>
      <c r="N43" s="238" t="str">
        <f>IF(COUNT($H$46:$H$48)=0,"na",SUM($H$46:$H$48)/COUNT($H$46:$H$48))</f>
        <v>na</v>
      </c>
      <c r="O43" s="240" t="s">
        <v>859</v>
      </c>
      <c r="P43" s="240"/>
      <c r="Q43" s="240"/>
      <c r="R43" s="240"/>
      <c r="S43" s="229"/>
      <c r="T43" s="229"/>
      <c r="U43" s="228"/>
      <c r="V43" s="228"/>
      <c r="W43" s="228"/>
      <c r="X43" s="228"/>
      <c r="Y43" s="228"/>
      <c r="Z43" s="219"/>
      <c r="AA43" s="219"/>
      <c r="AB43" s="219"/>
      <c r="AC43" s="219"/>
      <c r="AD43" s="219"/>
      <c r="AE43" s="219"/>
      <c r="AF43" s="219"/>
      <c r="AG43" s="219"/>
      <c r="AH43" s="219"/>
      <c r="AI43" s="219"/>
      <c r="AJ43" s="219"/>
      <c r="AK43" s="219"/>
      <c r="AL43" s="219"/>
      <c r="AM43" s="219"/>
      <c r="AN43" s="219"/>
    </row>
    <row r="44" spans="1:40" ht="28.5" customHeight="1">
      <c r="B44" s="236" t="s">
        <v>396</v>
      </c>
      <c r="C44" s="374" t="str">
        <f>VLOOKUP(B44,Informationssicherheit!$C$3:$H$66,6,FALSE)</f>
        <v>Inwieweit ist der Umgang mit Informationsträgern gemanagt?</v>
      </c>
      <c r="D44" s="375"/>
      <c r="E44" s="375"/>
      <c r="F44" s="376"/>
      <c r="G44" s="333">
        <f t="shared" si="0"/>
        <v>3</v>
      </c>
      <c r="H44" s="334" t="str">
        <f>IF(ISBLANK(VLOOKUP(B44,Informationssicherheit!$C$3:$D$66,2,FALSE)),"",VLOOKUP(B44,Informationssicherheit!$C$3:$D$66,2,FALSE))</f>
        <v/>
      </c>
      <c r="J44" s="227" t="str">
        <f t="shared" si="1"/>
        <v/>
      </c>
      <c r="K44" s="238"/>
      <c r="L44" s="238"/>
      <c r="M44" s="238">
        <v>3</v>
      </c>
      <c r="N44" s="238" t="str">
        <f>$H$49</f>
        <v/>
      </c>
      <c r="O44" s="240" t="s">
        <v>860</v>
      </c>
      <c r="P44" s="240"/>
      <c r="Q44" s="240"/>
      <c r="R44" s="240"/>
      <c r="S44" s="229"/>
      <c r="T44" s="229"/>
      <c r="U44" s="228"/>
      <c r="V44" s="228"/>
      <c r="W44" s="228"/>
      <c r="X44" s="228"/>
      <c r="Y44" s="228"/>
      <c r="Z44" s="219"/>
      <c r="AA44" s="219"/>
      <c r="AB44" s="219"/>
      <c r="AC44" s="219"/>
      <c r="AD44" s="219"/>
      <c r="AE44" s="219"/>
      <c r="AF44" s="219"/>
      <c r="AG44" s="219"/>
      <c r="AH44" s="219"/>
      <c r="AI44" s="219"/>
      <c r="AJ44" s="219"/>
      <c r="AK44" s="219"/>
      <c r="AL44" s="219"/>
      <c r="AM44" s="219"/>
      <c r="AN44" s="219"/>
    </row>
    <row r="45" spans="1:40" ht="28.5" customHeight="1">
      <c r="B45" s="236" t="s">
        <v>404</v>
      </c>
      <c r="C45" s="374" t="str">
        <f>VLOOKUP(B45,Informationssicherheit!$C$3:$H$66,6,FALSE)</f>
        <v>Inwieweit ist der Umgang mit mobilen IT-Geräten und mobilen Datenträgern gemanagt?</v>
      </c>
      <c r="D45" s="375"/>
      <c r="E45" s="375"/>
      <c r="F45" s="376"/>
      <c r="G45" s="333">
        <f t="shared" si="0"/>
        <v>3</v>
      </c>
      <c r="H45" s="334" t="str">
        <f>IF(ISBLANK(VLOOKUP(B45,Informationssicherheit!$C$3:$D$66,2,FALSE)),"",VLOOKUP(B45,Informationssicherheit!$C$3:$D$66,2,FALSE))</f>
        <v/>
      </c>
      <c r="J45" s="227" t="str">
        <f t="shared" si="1"/>
        <v/>
      </c>
      <c r="K45" s="238"/>
      <c r="L45" s="238"/>
      <c r="M45" s="238">
        <v>3</v>
      </c>
      <c r="N45" s="238" t="str">
        <f>IF(COUNT($H$50:$H$51)=0,"na",SUM($H$50:$H$51)/COUNT($H$50:$H$51))</f>
        <v>na</v>
      </c>
      <c r="O45" s="240" t="s">
        <v>861</v>
      </c>
      <c r="P45" s="240"/>
      <c r="Q45" s="240"/>
      <c r="R45" s="240"/>
      <c r="S45" s="229"/>
      <c r="T45" s="229"/>
      <c r="U45" s="228"/>
      <c r="V45" s="228"/>
      <c r="W45" s="228"/>
      <c r="X45" s="228"/>
      <c r="Y45" s="228"/>
      <c r="Z45" s="219"/>
      <c r="AA45" s="219"/>
      <c r="AB45" s="219"/>
      <c r="AC45" s="219"/>
      <c r="AD45" s="219"/>
      <c r="AE45" s="219"/>
      <c r="AF45" s="219"/>
      <c r="AG45" s="219"/>
      <c r="AH45" s="219"/>
      <c r="AI45" s="219"/>
      <c r="AJ45" s="219"/>
      <c r="AK45" s="219"/>
      <c r="AL45" s="219"/>
      <c r="AM45" s="219"/>
      <c r="AN45" s="219"/>
    </row>
    <row r="46" spans="1:40" ht="28.5" customHeight="1">
      <c r="A46" s="168"/>
      <c r="B46" s="236" t="s">
        <v>416</v>
      </c>
      <c r="C46" s="374" t="str">
        <f>VLOOKUP(B46,Informationssicherheit!$C$3:$H$66,6,FALSE)</f>
        <v>Inwieweit ist der Umgang mit Identifikationsmitteln verwaltet?</v>
      </c>
      <c r="D46" s="375"/>
      <c r="E46" s="375"/>
      <c r="F46" s="376"/>
      <c r="G46" s="333">
        <f t="shared" si="0"/>
        <v>3</v>
      </c>
      <c r="H46" s="334" t="str">
        <f>IF(ISBLANK(VLOOKUP(B46,Informationssicherheit!$C$3:$D$66,2,FALSE)),"",VLOOKUP(B46,Informationssicherheit!$C$3:$D$66,2,FALSE))</f>
        <v/>
      </c>
      <c r="J46" s="227" t="str">
        <f t="shared" si="1"/>
        <v/>
      </c>
      <c r="K46" s="238"/>
      <c r="L46" s="238"/>
      <c r="M46" s="238">
        <v>3</v>
      </c>
      <c r="N46" s="238" t="str">
        <f>IF(COUNT($H$52:$H$60)=0,"na",SUM($H$52:$H$60)/COUNT($H$52:$H$60))</f>
        <v>na</v>
      </c>
      <c r="O46" s="240" t="s">
        <v>862</v>
      </c>
      <c r="P46" s="240"/>
      <c r="Q46" s="240"/>
      <c r="R46" s="240"/>
      <c r="S46" s="229"/>
      <c r="T46" s="229"/>
      <c r="U46" s="228"/>
      <c r="V46" s="228"/>
      <c r="W46" s="228"/>
      <c r="X46" s="228"/>
      <c r="Y46" s="228"/>
      <c r="Z46" s="219"/>
      <c r="AA46" s="219"/>
      <c r="AB46" s="219"/>
      <c r="AC46" s="219"/>
      <c r="AD46" s="219"/>
      <c r="AE46" s="219"/>
      <c r="AF46" s="219"/>
      <c r="AG46" s="219"/>
      <c r="AH46" s="219"/>
      <c r="AI46" s="219"/>
      <c r="AJ46" s="219"/>
      <c r="AK46" s="219"/>
      <c r="AL46" s="219"/>
      <c r="AM46" s="219"/>
      <c r="AN46" s="219"/>
    </row>
    <row r="47" spans="1:40" ht="28.5" customHeight="1">
      <c r="B47" s="236" t="s">
        <v>425</v>
      </c>
      <c r="C47" s="374" t="str">
        <f>VLOOKUP(B47,Informationssicherheit!$C$3:$H$66,6,FALSE)</f>
        <v>Inwieweit wird der Zugang von Benutzern zu IT-Diensten und IT-Systemen gesichert?</v>
      </c>
      <c r="D47" s="375"/>
      <c r="E47" s="375"/>
      <c r="F47" s="376"/>
      <c r="G47" s="333">
        <f t="shared" si="0"/>
        <v>3</v>
      </c>
      <c r="H47" s="334" t="str">
        <f>IF(ISBLANK(VLOOKUP(B47,Informationssicherheit!$C$3:$D$66,2,FALSE)),"",VLOOKUP(B47,Informationssicherheit!$C$3:$D$66,2,FALSE))</f>
        <v/>
      </c>
      <c r="J47" s="227" t="str">
        <f t="shared" si="1"/>
        <v/>
      </c>
      <c r="K47" s="238"/>
      <c r="L47" s="238"/>
      <c r="M47" s="238">
        <v>3</v>
      </c>
      <c r="N47" s="238" t="str">
        <f>IF(COUNT($H$61:$H$64)=0,"na",SUM($H$61:$H$64)/COUNT($H$61:$H$64))</f>
        <v>na</v>
      </c>
      <c r="O47" s="240" t="s">
        <v>863</v>
      </c>
      <c r="P47" s="240"/>
      <c r="Q47" s="240"/>
      <c r="R47" s="240"/>
      <c r="S47" s="229"/>
      <c r="T47" s="229"/>
      <c r="U47" s="228"/>
      <c r="V47" s="228"/>
      <c r="W47" s="228"/>
      <c r="X47" s="228"/>
      <c r="Y47" s="228"/>
      <c r="Z47" s="219"/>
      <c r="AA47" s="219"/>
      <c r="AB47" s="219"/>
      <c r="AC47" s="219"/>
      <c r="AD47" s="219"/>
      <c r="AE47" s="219"/>
      <c r="AF47" s="219"/>
      <c r="AG47" s="219"/>
      <c r="AH47" s="219"/>
      <c r="AI47" s="219"/>
      <c r="AJ47" s="219"/>
      <c r="AK47" s="219"/>
      <c r="AL47" s="219"/>
      <c r="AM47" s="219"/>
      <c r="AN47" s="219"/>
    </row>
    <row r="48" spans="1:40" ht="28.5" customHeight="1">
      <c r="B48" s="236" t="s">
        <v>435</v>
      </c>
      <c r="C48" s="374" t="str">
        <f>VLOOKUP(B48,Informationssicherheit!$C$3:$H$66,6,FALSE)</f>
        <v xml:space="preserve">Inwieweit werden Benutzerkonten und Anmeldeinformationen sicher verwaltet und angewendet? </v>
      </c>
      <c r="D48" s="375"/>
      <c r="E48" s="375"/>
      <c r="F48" s="376"/>
      <c r="G48" s="333">
        <f t="shared" si="0"/>
        <v>3</v>
      </c>
      <c r="H48" s="334" t="str">
        <f>IF(ISBLANK(VLOOKUP(B48,Informationssicherheit!$C$3:$D$66,2,FALSE)),"",VLOOKUP(B48,Informationssicherheit!$C$3:$D$66,2,FALSE))</f>
        <v/>
      </c>
      <c r="J48" s="227" t="str">
        <f t="shared" si="1"/>
        <v/>
      </c>
      <c r="K48" s="238"/>
      <c r="L48" s="238"/>
      <c r="M48" s="238">
        <f>G68</f>
        <v>3</v>
      </c>
      <c r="N48" s="238" t="str">
        <f>IF(COUNT($H$65:$H$66)=0,"na",SUM($H$65:$H$66)/COUNT($H$65:$H$66))</f>
        <v>na</v>
      </c>
      <c r="O48" s="240" t="s">
        <v>864</v>
      </c>
      <c r="Q48" s="240"/>
      <c r="R48" s="135"/>
      <c r="S48" s="124"/>
      <c r="T48" s="125"/>
      <c r="U48" s="228"/>
      <c r="V48" s="228"/>
      <c r="W48" s="228"/>
      <c r="X48" s="228"/>
      <c r="Y48" s="228"/>
      <c r="Z48" s="219"/>
      <c r="AA48" s="219"/>
      <c r="AB48" s="219"/>
      <c r="AC48" s="219"/>
      <c r="AD48" s="219"/>
      <c r="AE48" s="219"/>
      <c r="AF48" s="219"/>
      <c r="AG48" s="219"/>
      <c r="AH48" s="219"/>
      <c r="AI48" s="219"/>
      <c r="AJ48" s="219"/>
      <c r="AK48" s="219"/>
      <c r="AL48" s="219"/>
      <c r="AM48" s="219"/>
      <c r="AN48" s="219"/>
    </row>
    <row r="49" spans="1:40" ht="28.5" customHeight="1">
      <c r="B49" s="236" t="s">
        <v>445</v>
      </c>
      <c r="C49" s="374" t="str">
        <f>VLOOKUP(B49,Informationssicherheit!$C$3:$H$66,6,FALSE)</f>
        <v>Inwieweit werden Zugriffsrechte vergeben und verwaltet?</v>
      </c>
      <c r="D49" s="375"/>
      <c r="E49" s="375"/>
      <c r="F49" s="376"/>
      <c r="G49" s="333">
        <f>IF(H49="na","na",3)</f>
        <v>3</v>
      </c>
      <c r="H49" s="334" t="str">
        <f>IF(ISBLANK(VLOOKUP(B49,Informationssicherheit!$C$3:$D$66,2,FALSE)),"",VLOOKUP(B49,Informationssicherheit!$C$3:$D$66,2,FALSE))</f>
        <v/>
      </c>
      <c r="J49" s="227" t="str">
        <f t="shared" si="1"/>
        <v/>
      </c>
      <c r="K49" s="238"/>
      <c r="L49" s="238"/>
      <c r="M49" s="238">
        <v>3</v>
      </c>
      <c r="N49" s="238" t="str">
        <f>IF(COUNT($H$67:$H$68)=0,"na",SUM($H$67:$H$68)/COUNT($H$67:$H$68))</f>
        <v>na</v>
      </c>
      <c r="O49" s="240" t="s">
        <v>865</v>
      </c>
      <c r="P49" s="240"/>
      <c r="Q49" s="240"/>
      <c r="R49" s="135"/>
      <c r="S49" s="124"/>
      <c r="T49" s="125"/>
      <c r="U49" s="228"/>
      <c r="V49" s="228"/>
      <c r="W49" s="228"/>
      <c r="X49" s="228"/>
      <c r="Y49" s="228"/>
      <c r="Z49" s="219"/>
      <c r="AA49" s="219"/>
      <c r="AB49" s="219"/>
      <c r="AC49" s="219"/>
      <c r="AD49" s="219"/>
      <c r="AE49" s="219"/>
      <c r="AF49" s="219"/>
      <c r="AG49" s="219"/>
      <c r="AH49" s="219"/>
      <c r="AI49" s="219"/>
      <c r="AJ49" s="219"/>
      <c r="AK49" s="219"/>
      <c r="AL49" s="219"/>
      <c r="AM49" s="219"/>
      <c r="AN49" s="219"/>
    </row>
    <row r="50" spans="1:40" ht="28.5" customHeight="1">
      <c r="B50" s="236" t="s">
        <v>458</v>
      </c>
      <c r="C50" s="374" t="str">
        <f>VLOOKUP(B50,Informationssicherheit!$C$3:$H$66,6,FALSE)</f>
        <v>Inwieweit wird die Nutzung kryptografischer Verfahren verwaltet?</v>
      </c>
      <c r="D50" s="375"/>
      <c r="E50" s="375"/>
      <c r="F50" s="376"/>
      <c r="G50" s="333">
        <f t="shared" si="0"/>
        <v>3</v>
      </c>
      <c r="H50" s="334" t="str">
        <f>IF(ISBLANK(VLOOKUP(B50,Informationssicherheit!$C$3:$D$66,2,FALSE)),"",VLOOKUP(B50,Informationssicherheit!$C$3:$D$66,2,FALSE))</f>
        <v/>
      </c>
      <c r="J50" s="227" t="str">
        <f t="shared" si="1"/>
        <v/>
      </c>
      <c r="K50" s="238"/>
      <c r="L50" s="238"/>
      <c r="M50" s="238" t="str">
        <f>IF($H$104="","na",SUM($G$78:$G$103)/COUNT($G$78:$G$103))</f>
        <v>na</v>
      </c>
      <c r="N50" s="238" t="str">
        <f>IF(COUNT($H$78:$H$85)=0,"na",SUM($H$78:$H$85)/COUNT($H$78:$H$85))</f>
        <v>na</v>
      </c>
      <c r="O50" s="240" t="s">
        <v>866</v>
      </c>
      <c r="P50" s="240"/>
      <c r="Q50" s="240"/>
      <c r="R50" s="135"/>
      <c r="S50" s="124"/>
      <c r="T50" s="125"/>
      <c r="U50" s="228"/>
      <c r="V50" s="228"/>
      <c r="W50" s="228"/>
      <c r="X50" s="228"/>
      <c r="Y50" s="228"/>
      <c r="Z50" s="219"/>
      <c r="AA50" s="219"/>
      <c r="AB50" s="219"/>
      <c r="AC50" s="219"/>
      <c r="AD50" s="219"/>
      <c r="AE50" s="219"/>
      <c r="AF50" s="219"/>
      <c r="AG50" s="219"/>
      <c r="AH50" s="219"/>
      <c r="AI50" s="219"/>
      <c r="AJ50" s="219"/>
      <c r="AK50" s="219"/>
      <c r="AL50" s="219"/>
      <c r="AM50" s="219"/>
      <c r="AN50" s="219"/>
    </row>
    <row r="51" spans="1:40" ht="28.5" customHeight="1">
      <c r="B51" s="236" t="s">
        <v>466</v>
      </c>
      <c r="C51" s="374" t="str">
        <f>VLOOKUP(B51,Informationssicherheit!$C$3:$H$66,6,FALSE)</f>
        <v>Inwieweit werden Informationen während der Übertragung geschützt?</v>
      </c>
      <c r="D51" s="375"/>
      <c r="E51" s="375"/>
      <c r="F51" s="376"/>
      <c r="G51" s="333">
        <f t="shared" si="0"/>
        <v>3</v>
      </c>
      <c r="H51" s="334" t="str">
        <f>IF(ISBLANK(VLOOKUP(B51,Informationssicherheit!$C$3:$D$66,2,FALSE)),"",VLOOKUP(B51,Informationssicherheit!$C$3:$D$66,2,FALSE))</f>
        <v/>
      </c>
      <c r="J51" s="227" t="str">
        <f t="shared" si="1"/>
        <v/>
      </c>
      <c r="K51" s="238"/>
      <c r="L51" s="238"/>
      <c r="M51" s="238" t="str">
        <f>IF($H$104="","na",SUM($G$78:$G$103)/COUNT($G$78:$G$103))</f>
        <v>na</v>
      </c>
      <c r="N51" s="238" t="str">
        <f>IF(COUNT($H$87:$H$93)=0,"na",SUM($H$87:$H$93)/COUNT($H$87:$H$93))</f>
        <v>na</v>
      </c>
      <c r="O51" s="240" t="s">
        <v>867</v>
      </c>
      <c r="P51" s="240"/>
      <c r="Q51" s="240"/>
      <c r="R51" s="135"/>
      <c r="S51" s="124"/>
      <c r="T51" s="125"/>
      <c r="U51" s="228"/>
      <c r="V51" s="228"/>
      <c r="W51" s="228"/>
      <c r="X51" s="228"/>
      <c r="Y51" s="228"/>
      <c r="Z51" s="219"/>
      <c r="AA51" s="219"/>
      <c r="AB51" s="219"/>
      <c r="AC51" s="219"/>
      <c r="AD51" s="219"/>
      <c r="AE51" s="219"/>
      <c r="AF51" s="219"/>
      <c r="AG51" s="219"/>
      <c r="AH51" s="219"/>
      <c r="AI51" s="219"/>
      <c r="AJ51" s="219"/>
      <c r="AK51" s="219"/>
      <c r="AL51" s="219"/>
      <c r="AM51" s="219"/>
      <c r="AN51" s="219"/>
    </row>
    <row r="52" spans="1:40" ht="28.5" customHeight="1">
      <c r="B52" s="236" t="s">
        <v>479</v>
      </c>
      <c r="C52" s="374" t="str">
        <f>VLOOKUP(B52,Informationssicherheit!$C$3:$H$66,6,FALSE)</f>
        <v xml:space="preserve">Inwieweit werden Änderungen verwaltet? </v>
      </c>
      <c r="D52" s="375"/>
      <c r="E52" s="375"/>
      <c r="F52" s="376"/>
      <c r="G52" s="333">
        <f t="shared" si="0"/>
        <v>3</v>
      </c>
      <c r="H52" s="334" t="str">
        <f>IF(ISBLANK(VLOOKUP(B52,Informationssicherheit!$C$3:$D$66,2,FALSE)),"",VLOOKUP(B52,Informationssicherheit!$C$3:$D$66,2,FALSE))</f>
        <v/>
      </c>
      <c r="J52" s="227" t="str">
        <f t="shared" si="1"/>
        <v/>
      </c>
      <c r="K52" s="238"/>
      <c r="L52" s="238"/>
      <c r="M52" s="238" t="str">
        <f>IF($H$104="","na",SUM($G$78:$G$103)/COUNT($G$78:$G$103))</f>
        <v>na</v>
      </c>
      <c r="N52" s="238" t="str">
        <f>IF(COUNT($H$95:$H$96)=0,"na",SUM($H$95:$H$96)/COUNT($H$95:$H$96))</f>
        <v>na</v>
      </c>
      <c r="O52" s="240" t="s">
        <v>868</v>
      </c>
      <c r="P52" s="240"/>
      <c r="Q52" s="240"/>
      <c r="R52" s="135"/>
      <c r="S52" s="124"/>
      <c r="T52" s="125"/>
      <c r="U52" s="228"/>
      <c r="V52" s="228"/>
      <c r="W52" s="228"/>
      <c r="X52" s="228"/>
      <c r="Y52" s="228"/>
      <c r="Z52" s="219"/>
      <c r="AA52" s="219"/>
      <c r="AB52" s="219"/>
      <c r="AC52" s="219"/>
      <c r="AD52" s="219"/>
      <c r="AE52" s="219"/>
      <c r="AF52" s="219"/>
      <c r="AG52" s="219"/>
      <c r="AH52" s="219"/>
      <c r="AI52" s="219"/>
      <c r="AJ52" s="219"/>
      <c r="AK52" s="219"/>
      <c r="AL52" s="219"/>
      <c r="AM52" s="219"/>
      <c r="AN52" s="219"/>
    </row>
    <row r="53" spans="1:40" ht="28.5" customHeight="1">
      <c r="B53" s="236" t="s">
        <v>487</v>
      </c>
      <c r="C53" s="374" t="str">
        <f>VLOOKUP(B53,Informationssicherheit!$C$3:$H$66,6,FALSE)</f>
        <v>Inwieweit sind Entwicklungs- und Testumgebungen von Produktivumgebungen getrennt?</v>
      </c>
      <c r="D53" s="375"/>
      <c r="E53" s="375"/>
      <c r="F53" s="376"/>
      <c r="G53" s="333">
        <f t="shared" si="0"/>
        <v>3</v>
      </c>
      <c r="H53" s="334" t="str">
        <f>IF(ISBLANK(VLOOKUP(B53,Informationssicherheit!$C$3:$D$66,2,FALSE)),"",VLOOKUP(B53,Informationssicherheit!$C$3:$D$66,2,FALSE))</f>
        <v/>
      </c>
      <c r="J53" s="227" t="str">
        <f t="shared" si="1"/>
        <v/>
      </c>
      <c r="K53" s="238"/>
      <c r="L53" s="238"/>
      <c r="M53" s="238" t="str">
        <f>IF($H$104="","na",SUM($G$78:$G$103)/COUNT($G$78:$G$103))</f>
        <v>na</v>
      </c>
      <c r="N53" s="238" t="str">
        <f>IF(COUNT($H$98:$H$100)=0,"na",SUM($H$98:$H$100)/COUNT($H$98:$H$100))</f>
        <v>na</v>
      </c>
      <c r="O53" s="240" t="s">
        <v>869</v>
      </c>
      <c r="P53" s="240"/>
      <c r="Q53" s="240"/>
      <c r="R53" s="135"/>
      <c r="S53" s="124"/>
      <c r="T53" s="125"/>
      <c r="U53" s="228"/>
      <c r="V53" s="228"/>
      <c r="W53" s="228"/>
      <c r="X53" s="228"/>
      <c r="Y53" s="228"/>
      <c r="Z53" s="219"/>
      <c r="AA53" s="219"/>
      <c r="AB53" s="219"/>
      <c r="AC53" s="219"/>
      <c r="AD53" s="219"/>
      <c r="AE53" s="219"/>
      <c r="AF53" s="219"/>
      <c r="AG53" s="219"/>
      <c r="AH53" s="219"/>
      <c r="AI53" s="219"/>
      <c r="AJ53" s="219"/>
      <c r="AK53" s="219"/>
      <c r="AL53" s="219"/>
      <c r="AM53" s="219"/>
      <c r="AN53" s="219"/>
    </row>
    <row r="54" spans="1:40" ht="28.5" customHeight="1">
      <c r="B54" s="236" t="s">
        <v>494</v>
      </c>
      <c r="C54" s="374" t="str">
        <f>VLOOKUP(B54,Informationssicherheit!$C$3:$H$66,6,FALSE)</f>
        <v>Inwieweit werden IT-Systeme vor Schadsoftware geschützt?</v>
      </c>
      <c r="D54" s="375"/>
      <c r="E54" s="375"/>
      <c r="F54" s="376"/>
      <c r="G54" s="333">
        <f t="shared" si="0"/>
        <v>3</v>
      </c>
      <c r="H54" s="334" t="str">
        <f>IF(ISBLANK(VLOOKUP(B54,Informationssicherheit!$C$3:$D$66,2,FALSE)),"",VLOOKUP(B54,Informationssicherheit!$C$3:$D$66,2,FALSE))</f>
        <v/>
      </c>
      <c r="J54" s="227" t="str">
        <f t="shared" si="1"/>
        <v/>
      </c>
      <c r="K54" s="238"/>
      <c r="L54" s="238"/>
      <c r="M54" s="238" t="str">
        <f>IF($H$104="","na",SUM($G$78:$G$103)/COUNT($G$78:$G$103))</f>
        <v>na</v>
      </c>
      <c r="N54" s="238" t="str">
        <f>IF(COUNT($H$102:$H$103)=0,"na",SUM($H$102:$H$103)/COUNT($H$102:$H$103))</f>
        <v>na</v>
      </c>
      <c r="O54" s="240" t="s">
        <v>870</v>
      </c>
      <c r="P54" s="240"/>
      <c r="Q54" s="240"/>
      <c r="R54" s="135"/>
      <c r="S54" s="124"/>
      <c r="T54" s="125"/>
      <c r="U54" s="228"/>
      <c r="V54" s="228"/>
      <c r="W54" s="228"/>
      <c r="X54" s="228"/>
      <c r="Y54" s="228"/>
      <c r="Z54" s="219"/>
      <c r="AA54" s="219"/>
      <c r="AB54" s="219"/>
      <c r="AC54" s="219"/>
      <c r="AD54" s="219"/>
      <c r="AE54" s="219"/>
      <c r="AF54" s="219"/>
      <c r="AG54" s="219"/>
      <c r="AH54" s="219"/>
      <c r="AI54" s="219"/>
      <c r="AJ54" s="219"/>
      <c r="AK54" s="219"/>
      <c r="AL54" s="219"/>
      <c r="AM54" s="219"/>
      <c r="AN54" s="219"/>
    </row>
    <row r="55" spans="1:40" ht="28.5" customHeight="1">
      <c r="B55" s="236" t="s">
        <v>502</v>
      </c>
      <c r="C55" s="374" t="str">
        <f>VLOOKUP(B55,Informationssicherheit!$C$3:$H$66,6,FALSE)</f>
        <v>Inwieweit werden Ereignisprotokolle aufgezeichnet und analysiert?</v>
      </c>
      <c r="D55" s="375"/>
      <c r="E55" s="375"/>
      <c r="F55" s="376"/>
      <c r="G55" s="333">
        <f t="shared" si="0"/>
        <v>3</v>
      </c>
      <c r="H55" s="334" t="str">
        <f>IF(ISBLANK(VLOOKUP(B55,Informationssicherheit!$C$3:$D$66,2,FALSE)),"",VLOOKUP(B55,Informationssicherheit!$C$3:$D$66,2,FALSE))</f>
        <v/>
      </c>
      <c r="J55" s="227" t="str">
        <f t="shared" si="1"/>
        <v/>
      </c>
      <c r="K55" s="238"/>
      <c r="L55" s="238"/>
      <c r="P55" s="240"/>
      <c r="Q55" s="240"/>
      <c r="R55" s="135"/>
      <c r="S55" s="124"/>
      <c r="T55" s="125"/>
      <c r="U55" s="228"/>
      <c r="V55" s="228"/>
      <c r="W55" s="228"/>
      <c r="X55" s="228"/>
      <c r="Y55" s="228"/>
      <c r="Z55" s="219"/>
      <c r="AA55" s="219"/>
      <c r="AB55" s="219"/>
      <c r="AC55" s="219"/>
      <c r="AD55" s="219"/>
      <c r="AE55" s="219"/>
      <c r="AF55" s="219"/>
      <c r="AG55" s="219"/>
      <c r="AH55" s="219"/>
      <c r="AI55" s="219"/>
      <c r="AJ55" s="219"/>
      <c r="AK55" s="219"/>
      <c r="AL55" s="219"/>
      <c r="AM55" s="219"/>
      <c r="AN55" s="219"/>
    </row>
    <row r="56" spans="1:40" ht="28.5" customHeight="1">
      <c r="B56" s="236" t="s">
        <v>511</v>
      </c>
      <c r="C56" s="374" t="str">
        <f>VLOOKUP(B56,Informationssicherheit!$C$3:$H$66,6,FALSE)</f>
        <v xml:space="preserve">Inwieweit werden Schwachstellen erkannt und behandelt? </v>
      </c>
      <c r="D56" s="375"/>
      <c r="E56" s="375"/>
      <c r="F56" s="376"/>
      <c r="G56" s="333">
        <f t="shared" si="0"/>
        <v>3</v>
      </c>
      <c r="H56" s="334" t="str">
        <f>IF(ISBLANK(VLOOKUP(B56,Informationssicherheit!$C$3:$D$66,2,FALSE)),"",VLOOKUP(B56,Informationssicherheit!$C$3:$D$66,2,FALSE))</f>
        <v/>
      </c>
      <c r="J56" s="227" t="str">
        <f t="shared" si="1"/>
        <v/>
      </c>
      <c r="K56" s="238"/>
      <c r="L56" s="238"/>
      <c r="P56" s="240"/>
      <c r="Q56" s="240"/>
      <c r="R56" s="135"/>
      <c r="S56" s="124"/>
      <c r="T56" s="125"/>
      <c r="U56" s="228"/>
      <c r="V56" s="228"/>
      <c r="W56" s="228"/>
      <c r="X56" s="228"/>
      <c r="Y56" s="228"/>
      <c r="Z56" s="219"/>
      <c r="AA56" s="219"/>
      <c r="AB56" s="219"/>
      <c r="AC56" s="219"/>
      <c r="AD56" s="219"/>
      <c r="AE56" s="219"/>
      <c r="AF56" s="219"/>
      <c r="AG56" s="219"/>
      <c r="AH56" s="219"/>
      <c r="AI56" s="219"/>
      <c r="AJ56" s="219"/>
      <c r="AK56" s="219"/>
      <c r="AL56" s="219"/>
      <c r="AM56" s="219"/>
      <c r="AN56" s="219"/>
    </row>
    <row r="57" spans="1:40" ht="28.5" customHeight="1">
      <c r="B57" s="236" t="s">
        <v>520</v>
      </c>
      <c r="C57" s="374" t="str">
        <f>VLOOKUP(B57,Informationssicherheit!$C$3:$H$66,6,FALSE)</f>
        <v>Inwieweit werden IT-Systeme und -Dienste technisch überprüft (System- und Dienst-Audit)?</v>
      </c>
      <c r="D57" s="375"/>
      <c r="E57" s="375"/>
      <c r="F57" s="376"/>
      <c r="G57" s="333">
        <f t="shared" si="0"/>
        <v>3</v>
      </c>
      <c r="H57" s="334" t="str">
        <f>IF(ISBLANK(VLOOKUP(B57,Informationssicherheit!$C$3:$D$66,2,FALSE)),"",VLOOKUP(B57,Informationssicherheit!$C$3:$D$66,2,FALSE))</f>
        <v/>
      </c>
      <c r="J57" s="227" t="str">
        <f t="shared" si="1"/>
        <v/>
      </c>
      <c r="K57" s="238"/>
      <c r="L57" s="238"/>
      <c r="P57" s="240"/>
      <c r="Q57" s="240"/>
      <c r="R57" s="135"/>
      <c r="S57" s="124"/>
      <c r="T57" s="125"/>
      <c r="U57" s="228"/>
      <c r="V57" s="228"/>
      <c r="W57" s="228"/>
      <c r="X57" s="228"/>
      <c r="Y57" s="228"/>
      <c r="Z57" s="219"/>
      <c r="AA57" s="219"/>
      <c r="AB57" s="219"/>
      <c r="AC57" s="219"/>
      <c r="AD57" s="219"/>
      <c r="AE57" s="219"/>
      <c r="AF57" s="219"/>
      <c r="AG57" s="219"/>
      <c r="AH57" s="219"/>
      <c r="AI57" s="219"/>
      <c r="AJ57" s="219"/>
      <c r="AK57" s="219"/>
      <c r="AL57" s="219"/>
      <c r="AM57" s="219"/>
      <c r="AN57" s="219"/>
    </row>
    <row r="58" spans="1:40" ht="28.5" customHeight="1">
      <c r="B58" s="236" t="s">
        <v>529</v>
      </c>
      <c r="C58" s="374" t="str">
        <f>VLOOKUP(B58,Informationssicherheit!$C$3:$H$66,6,FALSE)</f>
        <v xml:space="preserve">Inwieweit wird das Netzwerk der Organisation verwaltet?
</v>
      </c>
      <c r="D58" s="375"/>
      <c r="E58" s="375"/>
      <c r="F58" s="376"/>
      <c r="G58" s="333">
        <f t="shared" si="0"/>
        <v>3</v>
      </c>
      <c r="H58" s="334" t="str">
        <f>IF(ISBLANK(VLOOKUP(B58,Informationssicherheit!$C$3:$D$66,2,FALSE)),"",VLOOKUP(B58,Informationssicherheit!$C$3:$D$66,2,FALSE))</f>
        <v/>
      </c>
      <c r="J58" s="227" t="str">
        <f t="shared" si="1"/>
        <v/>
      </c>
      <c r="K58" s="238"/>
      <c r="L58" s="238"/>
      <c r="P58" s="240"/>
      <c r="Q58" s="240"/>
      <c r="R58" s="135"/>
      <c r="S58" s="124"/>
      <c r="T58" s="125"/>
      <c r="U58" s="228"/>
      <c r="V58" s="228"/>
      <c r="W58" s="228"/>
      <c r="X58" s="228"/>
      <c r="Y58" s="228"/>
      <c r="Z58" s="219"/>
      <c r="AA58" s="219"/>
      <c r="AB58" s="219"/>
      <c r="AC58" s="219"/>
      <c r="AD58" s="219"/>
      <c r="AE58" s="219"/>
      <c r="AF58" s="219"/>
      <c r="AG58" s="219"/>
      <c r="AH58" s="219"/>
      <c r="AI58" s="219"/>
      <c r="AJ58" s="219"/>
      <c r="AK58" s="219"/>
      <c r="AL58" s="219"/>
      <c r="AM58" s="219"/>
      <c r="AN58" s="219"/>
    </row>
    <row r="59" spans="1:40" ht="28.5" customHeight="1">
      <c r="B59" s="236" t="s">
        <v>539</v>
      </c>
      <c r="C59" s="374" t="str">
        <f>VLOOKUP(B59,Informationssicherheit!$C$3:$H$66,6,FALSE)</f>
        <v>Inwieweit ist eine Kontinuitätsplanung für IT-Dienste vorhanden?</v>
      </c>
      <c r="D59" s="375"/>
      <c r="E59" s="375"/>
      <c r="F59" s="376"/>
      <c r="G59" s="333">
        <f t="shared" ref="G59:G60" si="4">IF(H59="na","na",3)</f>
        <v>3</v>
      </c>
      <c r="H59" s="334" t="str">
        <f>IF(ISBLANK(VLOOKUP(B59,Informationssicherheit!$C$3:$D$66,2,FALSE)),"",VLOOKUP(B59,Informationssicherheit!$C$3:$D$66,2,FALSE))</f>
        <v/>
      </c>
      <c r="J59" s="227"/>
      <c r="K59" s="238"/>
      <c r="L59" s="238"/>
      <c r="M59" s="238"/>
      <c r="N59" s="238"/>
      <c r="O59" s="240"/>
      <c r="P59" s="240"/>
      <c r="Q59" s="240"/>
      <c r="R59" s="135"/>
      <c r="S59" s="124"/>
      <c r="T59" s="125"/>
      <c r="U59" s="228"/>
      <c r="V59" s="228"/>
      <c r="W59" s="228"/>
      <c r="X59" s="228"/>
      <c r="Y59" s="228"/>
      <c r="Z59" s="219"/>
      <c r="AA59" s="219"/>
      <c r="AB59" s="219"/>
      <c r="AC59" s="219"/>
      <c r="AD59" s="219"/>
      <c r="AE59" s="219"/>
      <c r="AF59" s="219"/>
      <c r="AG59" s="219"/>
      <c r="AH59" s="219"/>
      <c r="AI59" s="219"/>
      <c r="AJ59" s="219"/>
      <c r="AK59" s="219"/>
      <c r="AL59" s="219"/>
      <c r="AM59" s="219"/>
      <c r="AN59" s="219"/>
    </row>
    <row r="60" spans="1:40" ht="28.5" customHeight="1">
      <c r="B60" s="236" t="s">
        <v>548</v>
      </c>
      <c r="C60" s="374" t="str">
        <f>VLOOKUP(B60,Informationssicherheit!$C$3:$H$66,6,FALSE)</f>
        <v>Inwieweit wird die Sicherung und Wiederherstellung von Daten und IT-Diensten sichergestellt?</v>
      </c>
      <c r="D60" s="375"/>
      <c r="E60" s="375"/>
      <c r="F60" s="376"/>
      <c r="G60" s="333">
        <f t="shared" si="4"/>
        <v>3</v>
      </c>
      <c r="H60" s="334" t="str">
        <f>IF(ISBLANK(VLOOKUP(B60,Informationssicherheit!$C$3:$D$66,2,FALSE)),"",VLOOKUP(B60,Informationssicherheit!$C$3:$D$66,2,FALSE))</f>
        <v/>
      </c>
      <c r="J60" s="227"/>
      <c r="K60" s="238"/>
      <c r="L60" s="238"/>
      <c r="M60" s="238"/>
      <c r="N60" s="238"/>
      <c r="O60" s="240"/>
      <c r="P60" s="240"/>
      <c r="Q60" s="240"/>
      <c r="R60" s="135"/>
      <c r="S60" s="124"/>
      <c r="T60" s="125"/>
      <c r="U60" s="228"/>
      <c r="V60" s="228"/>
      <c r="W60" s="228"/>
      <c r="X60" s="228"/>
      <c r="Y60" s="228"/>
      <c r="Z60" s="219"/>
      <c r="AA60" s="219"/>
      <c r="AB60" s="219"/>
      <c r="AC60" s="219"/>
      <c r="AD60" s="219"/>
      <c r="AE60" s="219"/>
      <c r="AF60" s="219"/>
      <c r="AG60" s="219"/>
      <c r="AH60" s="219"/>
      <c r="AI60" s="219"/>
      <c r="AJ60" s="219"/>
      <c r="AK60" s="219"/>
      <c r="AL60" s="219"/>
      <c r="AM60" s="219"/>
      <c r="AN60" s="219"/>
    </row>
    <row r="61" spans="1:40" ht="28.5" customHeight="1">
      <c r="B61" s="236" t="s">
        <v>559</v>
      </c>
      <c r="C61" s="374" t="str">
        <f>VLOOKUP(B61,Informationssicherheit!$C$3:$H$66,6,FALSE)</f>
        <v>Inwieweit wird Informationssicherheit bei neuen oder weiterentwickelten IT-Systemen berücksichtigt?</v>
      </c>
      <c r="D61" s="375"/>
      <c r="E61" s="375"/>
      <c r="F61" s="376"/>
      <c r="G61" s="333">
        <f t="shared" si="0"/>
        <v>3</v>
      </c>
      <c r="H61" s="334" t="str">
        <f>IF(ISBLANK(VLOOKUP(B61,Informationssicherheit!$C$3:$D$66,2,FALSE)),"",VLOOKUP(B61,Informationssicherheit!$C$3:$D$66,2,FALSE))</f>
        <v/>
      </c>
      <c r="J61" s="227" t="str">
        <f t="shared" si="1"/>
        <v/>
      </c>
      <c r="K61" s="238"/>
      <c r="L61" s="238"/>
      <c r="M61" s="238"/>
      <c r="N61" s="238"/>
      <c r="O61" s="240"/>
      <c r="P61" s="240"/>
      <c r="Q61" s="240"/>
      <c r="R61" s="135"/>
      <c r="S61" s="124"/>
      <c r="T61" s="125"/>
      <c r="U61" s="228"/>
      <c r="V61" s="228"/>
      <c r="W61" s="228"/>
      <c r="X61" s="228"/>
      <c r="Y61" s="228"/>
      <c r="Z61" s="219"/>
      <c r="AA61" s="219"/>
      <c r="AB61" s="219"/>
      <c r="AC61" s="219"/>
      <c r="AD61" s="219"/>
      <c r="AE61" s="219"/>
      <c r="AF61" s="219"/>
      <c r="AG61" s="219"/>
      <c r="AH61" s="219"/>
      <c r="AI61" s="219"/>
      <c r="AJ61" s="219"/>
      <c r="AK61" s="219"/>
      <c r="AL61" s="219"/>
      <c r="AM61" s="219"/>
      <c r="AN61" s="219"/>
    </row>
    <row r="62" spans="1:40" ht="28.5" customHeight="1">
      <c r="B62" s="236" t="s">
        <v>568</v>
      </c>
      <c r="C62" s="374" t="str">
        <f>VLOOKUP(B62,Informationssicherheit!$C$3:$H$66,6,FALSE)</f>
        <v>Inwieweit sind Anforderungen an Netzwerkdienste definiert?</v>
      </c>
      <c r="D62" s="375"/>
      <c r="E62" s="375"/>
      <c r="F62" s="376"/>
      <c r="G62" s="333">
        <f t="shared" si="0"/>
        <v>3</v>
      </c>
      <c r="H62" s="334" t="str">
        <f>IF(ISBLANK(VLOOKUP(B62,Informationssicherheit!$C$3:$D$66,2,FALSE)),"",VLOOKUP(B62,Informationssicherheit!$C$3:$D$66,2,FALSE))</f>
        <v/>
      </c>
      <c r="J62" s="227" t="str">
        <f t="shared" si="1"/>
        <v/>
      </c>
      <c r="K62" s="238"/>
      <c r="L62" s="238"/>
      <c r="M62" s="238"/>
      <c r="N62" s="238"/>
      <c r="O62" s="240"/>
      <c r="P62" s="240"/>
      <c r="Q62" s="240"/>
      <c r="R62" s="135"/>
      <c r="S62" s="124"/>
      <c r="T62" s="125"/>
      <c r="U62" s="228"/>
      <c r="V62" s="228"/>
      <c r="W62" s="228"/>
      <c r="X62" s="228"/>
      <c r="Y62" s="228"/>
      <c r="Z62" s="219"/>
      <c r="AA62" s="219"/>
      <c r="AB62" s="219"/>
      <c r="AC62" s="219"/>
      <c r="AD62" s="219"/>
      <c r="AE62" s="219"/>
      <c r="AF62" s="219"/>
      <c r="AG62" s="219"/>
      <c r="AH62" s="219"/>
      <c r="AI62" s="219"/>
      <c r="AJ62" s="219"/>
      <c r="AK62" s="219"/>
      <c r="AL62" s="219"/>
      <c r="AM62" s="219"/>
      <c r="AN62" s="219"/>
    </row>
    <row r="63" spans="1:40" ht="28.5" customHeight="1">
      <c r="A63" s="168"/>
      <c r="B63" s="236" t="s">
        <v>576</v>
      </c>
      <c r="C63" s="374" t="str">
        <f>VLOOKUP(B63,Informationssicherheit!$C$3:$H$66,6,FALSE)</f>
        <v xml:space="preserve">Inwieweit ist die Rückgabe und das sichere Entfernen von Informationswerten aus organisationsfremden IT-Diensten geregelt? </v>
      </c>
      <c r="D63" s="375"/>
      <c r="E63" s="375"/>
      <c r="F63" s="376"/>
      <c r="G63" s="333">
        <f t="shared" si="0"/>
        <v>3</v>
      </c>
      <c r="H63" s="334" t="str">
        <f>IF(ISBLANK(VLOOKUP(B63,Informationssicherheit!$C$3:$D$66,2,FALSE)),"",VLOOKUP(B63,Informationssicherheit!$C$3:$D$66,2,FALSE))</f>
        <v/>
      </c>
      <c r="J63" s="227" t="str">
        <f t="shared" si="1"/>
        <v/>
      </c>
      <c r="K63" s="238"/>
      <c r="L63" s="238"/>
      <c r="M63" s="238"/>
      <c r="N63" s="238"/>
      <c r="O63" s="240"/>
      <c r="P63" s="240"/>
      <c r="Q63" s="240"/>
      <c r="R63" s="135"/>
      <c r="S63" s="124"/>
      <c r="T63" s="125"/>
      <c r="U63" s="228"/>
      <c r="V63" s="228"/>
      <c r="W63" s="228"/>
      <c r="X63" s="228"/>
      <c r="Y63" s="228"/>
      <c r="Z63" s="219"/>
      <c r="AA63" s="219"/>
      <c r="AB63" s="219"/>
      <c r="AC63" s="219"/>
      <c r="AD63" s="219"/>
      <c r="AE63" s="219"/>
      <c r="AF63" s="219"/>
      <c r="AG63" s="219"/>
      <c r="AH63" s="219"/>
      <c r="AI63" s="219"/>
      <c r="AJ63" s="219"/>
      <c r="AK63" s="219"/>
      <c r="AL63" s="219"/>
      <c r="AM63" s="219"/>
      <c r="AN63" s="219"/>
    </row>
    <row r="64" spans="1:40" ht="28.5" customHeight="1">
      <c r="B64" s="236" t="s">
        <v>583</v>
      </c>
      <c r="C64" s="374" t="str">
        <f>VLOOKUP(B64,Informationssicherheit!$C$3:$H$66,6,FALSE)</f>
        <v>Inwieweit sind Informationen in gemeinsam genutzten organisationsfremden IT-Diensten geschützt?</v>
      </c>
      <c r="D64" s="375"/>
      <c r="E64" s="375"/>
      <c r="F64" s="376"/>
      <c r="G64" s="333">
        <f t="shared" si="0"/>
        <v>3</v>
      </c>
      <c r="H64" s="334" t="str">
        <f>IF(ISBLANK(VLOOKUP(B64,Informationssicherheit!$C$3:$D$66,2,FALSE)),"",VLOOKUP(B64,Informationssicherheit!$C$3:$D$66,2,FALSE))</f>
        <v/>
      </c>
      <c r="J64" s="227" t="str">
        <f t="shared" si="1"/>
        <v/>
      </c>
      <c r="K64" s="238"/>
      <c r="L64" s="238"/>
      <c r="M64" s="238"/>
      <c r="N64" s="238"/>
      <c r="O64" s="240"/>
      <c r="P64" s="240"/>
      <c r="Q64" s="240"/>
      <c r="R64" s="135"/>
      <c r="S64" s="124"/>
      <c r="T64" s="125"/>
      <c r="U64" s="228"/>
      <c r="V64" s="228"/>
      <c r="W64" s="228"/>
      <c r="X64" s="228"/>
      <c r="Y64" s="228"/>
      <c r="Z64" s="219"/>
      <c r="AA64" s="219"/>
      <c r="AB64" s="219"/>
      <c r="AC64" s="219"/>
      <c r="AD64" s="219"/>
      <c r="AE64" s="219"/>
      <c r="AF64" s="219"/>
      <c r="AG64" s="219"/>
      <c r="AH64" s="219"/>
      <c r="AI64" s="219"/>
      <c r="AJ64" s="219"/>
      <c r="AK64" s="219"/>
      <c r="AL64" s="219"/>
      <c r="AM64" s="219"/>
      <c r="AN64" s="219"/>
    </row>
    <row r="65" spans="1:40" ht="28.5" customHeight="1">
      <c r="B65" s="236" t="s">
        <v>592</v>
      </c>
      <c r="C65" s="374" t="str">
        <f>VLOOKUP(B65,Informationssicherheit!$C$3:$H$66,6,FALSE)</f>
        <v xml:space="preserve">Inwieweit wird die Informationssicherheit bei Auftragnehmern und Kooperationspartnern sichergestellt?
</v>
      </c>
      <c r="D65" s="375"/>
      <c r="E65" s="375"/>
      <c r="F65" s="376"/>
      <c r="G65" s="333">
        <f t="shared" si="0"/>
        <v>3</v>
      </c>
      <c r="H65" s="334" t="str">
        <f>IF(ISBLANK(VLOOKUP(B65,Informationssicherheit!$C$3:$D$66,2,FALSE)),"",VLOOKUP(B65,Informationssicherheit!$C$3:$D$66,2,FALSE))</f>
        <v/>
      </c>
      <c r="J65" s="227" t="str">
        <f t="shared" si="1"/>
        <v/>
      </c>
      <c r="K65" s="238"/>
      <c r="L65" s="238"/>
      <c r="M65" s="238"/>
      <c r="N65" s="238"/>
      <c r="O65" s="240"/>
      <c r="P65" s="240"/>
      <c r="Q65" s="240"/>
      <c r="R65" s="135"/>
      <c r="S65" s="124"/>
      <c r="T65" s="125"/>
      <c r="U65" s="228"/>
      <c r="V65" s="228"/>
      <c r="W65" s="228"/>
      <c r="X65" s="228"/>
      <c r="Y65" s="228"/>
      <c r="Z65" s="219"/>
      <c r="AA65" s="219"/>
      <c r="AB65" s="219"/>
      <c r="AC65" s="219"/>
      <c r="AD65" s="219"/>
      <c r="AE65" s="219"/>
      <c r="AF65" s="219"/>
      <c r="AG65" s="219"/>
      <c r="AH65" s="219"/>
      <c r="AI65" s="219"/>
      <c r="AJ65" s="219"/>
      <c r="AK65" s="219"/>
      <c r="AL65" s="219"/>
      <c r="AM65" s="219"/>
      <c r="AN65" s="219"/>
    </row>
    <row r="66" spans="1:40" ht="28.5" customHeight="1">
      <c r="B66" s="236" t="s">
        <v>606</v>
      </c>
      <c r="C66" s="374" t="str">
        <f>VLOOKUP(B66,Informationssicherheit!$C$3:$H$66,6,FALSE)</f>
        <v>Inwieweit ist Geheimhaltung beim Austausch von Informationen vertraglich vereinbart?</v>
      </c>
      <c r="D66" s="375"/>
      <c r="E66" s="375"/>
      <c r="F66" s="376"/>
      <c r="G66" s="333">
        <f t="shared" si="0"/>
        <v>3</v>
      </c>
      <c r="H66" s="334" t="str">
        <f>IF(ISBLANK(VLOOKUP(B66,Informationssicherheit!$C$3:$D$66,2,FALSE)),"",VLOOKUP(B66,Informationssicherheit!$C$3:$D$66,2,FALSE))</f>
        <v/>
      </c>
      <c r="J66" s="227" t="str">
        <f t="shared" si="1"/>
        <v/>
      </c>
      <c r="K66" s="238"/>
      <c r="L66" s="238"/>
      <c r="M66" s="238"/>
      <c r="N66" s="238"/>
      <c r="O66" s="240"/>
      <c r="P66" s="240"/>
      <c r="Q66" s="240"/>
      <c r="R66" s="135"/>
      <c r="S66" s="124"/>
      <c r="T66" s="125"/>
      <c r="U66" s="228"/>
      <c r="V66" s="228"/>
      <c r="W66" s="228"/>
      <c r="X66" s="228"/>
      <c r="Y66" s="228"/>
      <c r="Z66" s="219"/>
      <c r="AA66" s="219"/>
      <c r="AB66" s="219"/>
      <c r="AC66" s="219"/>
      <c r="AD66" s="219"/>
      <c r="AE66" s="219"/>
      <c r="AF66" s="219"/>
      <c r="AG66" s="219"/>
      <c r="AH66" s="219"/>
      <c r="AI66" s="219"/>
      <c r="AJ66" s="219"/>
      <c r="AK66" s="219"/>
      <c r="AL66" s="219"/>
      <c r="AM66" s="219"/>
      <c r="AN66" s="219"/>
    </row>
    <row r="67" spans="1:40" ht="28.5" customHeight="1">
      <c r="B67" s="236" t="s">
        <v>614</v>
      </c>
      <c r="C67" s="374" t="str">
        <f>VLOOKUP(B67,Informationssicherheit!$C$3:$H$66,6,FALSE)</f>
        <v>Inwieweit wird die Einhaltung regulatorischer und vertraglicher Bestimmungen sichergestellt?</v>
      </c>
      <c r="D67" s="375"/>
      <c r="E67" s="375"/>
      <c r="F67" s="376"/>
      <c r="G67" s="333">
        <f>IF(H67="na","na",3)</f>
        <v>3</v>
      </c>
      <c r="H67" s="334" t="str">
        <f>IF(ISBLANK(VLOOKUP(B67,Informationssicherheit!$C$3:$D$66,2,FALSE)),"",VLOOKUP(B67,Informationssicherheit!$C$3:$D$66,2,FALSE))</f>
        <v/>
      </c>
      <c r="J67" s="227" t="str">
        <f t="shared" si="1"/>
        <v/>
      </c>
      <c r="K67" s="238"/>
      <c r="L67" s="238"/>
      <c r="M67" s="238"/>
      <c r="N67" s="238"/>
      <c r="O67" s="240"/>
      <c r="P67" s="240"/>
      <c r="Q67" s="240"/>
      <c r="R67" s="135"/>
      <c r="S67" s="124"/>
      <c r="T67" s="125"/>
      <c r="U67" s="228"/>
      <c r="V67" s="228"/>
      <c r="W67" s="228"/>
      <c r="X67" s="228"/>
      <c r="Y67" s="228"/>
      <c r="Z67" s="219"/>
      <c r="AA67" s="219"/>
      <c r="AB67" s="219"/>
      <c r="AC67" s="219"/>
      <c r="AD67" s="219"/>
      <c r="AE67" s="219"/>
      <c r="AF67" s="219"/>
      <c r="AG67" s="219"/>
      <c r="AH67" s="219"/>
      <c r="AI67" s="219"/>
      <c r="AJ67" s="219"/>
      <c r="AK67" s="219"/>
      <c r="AL67" s="219"/>
      <c r="AM67" s="219"/>
      <c r="AN67" s="219"/>
    </row>
    <row r="68" spans="1:40" ht="28.5" customHeight="1">
      <c r="B68" s="236" t="s">
        <v>624</v>
      </c>
      <c r="C68" s="374" t="str">
        <f>VLOOKUP(B68,Informationssicherheit!$C$3:$H$66,6,FALSE)</f>
        <v xml:space="preserve">Inwieweit wird der Schutz von personenbezogenen Daten bei der Umsetzung der Informationssicherheit berücksichtigt? </v>
      </c>
      <c r="D68" s="375"/>
      <c r="E68" s="375"/>
      <c r="F68" s="376"/>
      <c r="G68" s="333">
        <f t="shared" si="0"/>
        <v>3</v>
      </c>
      <c r="H68" s="334" t="str">
        <f>IF(ISBLANK(VLOOKUP(B68,Informationssicherheit!$C$3:$D$66,2,FALSE)),"",VLOOKUP(B68,Informationssicherheit!$C$3:$D$66,2,FALSE))</f>
        <v/>
      </c>
      <c r="J68" s="227" t="str">
        <f t="shared" si="1"/>
        <v/>
      </c>
      <c r="K68" s="238"/>
      <c r="L68" s="238"/>
      <c r="M68" s="238"/>
      <c r="N68" s="238"/>
      <c r="O68" s="240"/>
      <c r="P68" s="240"/>
      <c r="Q68" s="240"/>
      <c r="R68" s="135"/>
      <c r="S68" s="124"/>
      <c r="T68" s="125"/>
      <c r="U68" s="228"/>
      <c r="V68" s="228"/>
      <c r="W68" s="228"/>
      <c r="X68" s="228"/>
      <c r="Y68" s="228"/>
      <c r="Z68" s="219"/>
      <c r="AA68" s="219"/>
      <c r="AB68" s="219"/>
      <c r="AC68" s="219"/>
      <c r="AD68" s="219"/>
      <c r="AE68" s="219"/>
      <c r="AF68" s="219"/>
      <c r="AG68" s="219"/>
      <c r="AH68" s="219"/>
      <c r="AI68" s="219"/>
      <c r="AJ68" s="219"/>
      <c r="AK68" s="219"/>
      <c r="AL68" s="219"/>
      <c r="AM68" s="219"/>
      <c r="AN68" s="219"/>
    </row>
    <row r="69" spans="1:40" ht="15">
      <c r="B69" s="243" t="s">
        <v>871</v>
      </c>
      <c r="C69" s="244" t="s">
        <v>872</v>
      </c>
      <c r="G69" s="245">
        <f>SUM(G23:G68)/COUNT(G23:G68)</f>
        <v>3</v>
      </c>
      <c r="H69" s="334"/>
      <c r="J69" s="246" t="str">
        <f>IF(COUNT(J23:J68)=0,"",SUM(J23:J68)/COUNT(J23:J68))</f>
        <v/>
      </c>
      <c r="K69" s="247"/>
      <c r="L69" s="246"/>
      <c r="M69" s="248"/>
      <c r="N69" s="248"/>
      <c r="O69" s="228"/>
      <c r="P69" s="228"/>
      <c r="Q69" s="228"/>
      <c r="R69" s="135"/>
      <c r="S69" s="124"/>
      <c r="T69" s="4"/>
      <c r="U69" s="228"/>
      <c r="V69" s="228"/>
      <c r="W69" s="228"/>
      <c r="X69" s="228"/>
      <c r="Y69" s="228"/>
      <c r="Z69" s="219"/>
      <c r="AA69" s="219"/>
      <c r="AB69" s="219"/>
      <c r="AC69" s="219"/>
      <c r="AD69" s="219"/>
      <c r="AE69" s="219"/>
      <c r="AF69" s="219"/>
      <c r="AG69" s="219"/>
      <c r="AH69" s="219"/>
      <c r="AI69" s="219"/>
      <c r="AJ69" s="219"/>
      <c r="AK69" s="219"/>
      <c r="AL69" s="219"/>
      <c r="AM69" s="219"/>
      <c r="AN69" s="219"/>
    </row>
    <row r="70" spans="1:40" ht="15">
      <c r="B70" s="249"/>
      <c r="C70" s="244" t="s">
        <v>873</v>
      </c>
      <c r="G70" s="250"/>
      <c r="J70" s="227"/>
      <c r="K70" s="227"/>
      <c r="L70" s="227"/>
      <c r="M70" s="228"/>
      <c r="N70" s="227"/>
      <c r="O70" s="228"/>
      <c r="P70" s="228"/>
      <c r="Q70" s="228"/>
      <c r="R70" s="135"/>
      <c r="S70" s="124"/>
      <c r="T70" s="4"/>
      <c r="U70" s="228"/>
      <c r="V70" s="228"/>
      <c r="W70" s="228"/>
      <c r="X70" s="228"/>
      <c r="Y70" s="228"/>
      <c r="Z70" s="219"/>
      <c r="AA70" s="219"/>
      <c r="AB70" s="219"/>
      <c r="AC70" s="219"/>
      <c r="AD70" s="219"/>
      <c r="AE70" s="219"/>
      <c r="AF70" s="219"/>
      <c r="AG70" s="219"/>
      <c r="AH70" s="219"/>
      <c r="AI70" s="219"/>
      <c r="AJ70" s="219"/>
      <c r="AK70" s="219"/>
      <c r="AL70" s="219"/>
      <c r="AM70" s="219"/>
      <c r="AN70" s="219"/>
    </row>
    <row r="71" spans="1:40" ht="15">
      <c r="C71" s="244" t="s">
        <v>874</v>
      </c>
      <c r="G71" s="250"/>
      <c r="J71" s="227"/>
      <c r="K71" s="227"/>
      <c r="L71" s="227"/>
      <c r="M71" s="228"/>
      <c r="N71" s="227"/>
      <c r="O71" s="228"/>
      <c r="P71" s="228"/>
      <c r="Q71" s="228"/>
      <c r="R71" s="135"/>
      <c r="S71" s="124"/>
      <c r="T71" s="4"/>
      <c r="U71" s="228"/>
      <c r="V71" s="228"/>
      <c r="W71" s="228"/>
      <c r="X71" s="228"/>
      <c r="Y71" s="228"/>
      <c r="Z71" s="219"/>
      <c r="AA71" s="219"/>
      <c r="AB71" s="219"/>
      <c r="AC71" s="219"/>
      <c r="AD71" s="219"/>
      <c r="AE71" s="219"/>
      <c r="AF71" s="219"/>
      <c r="AG71" s="219"/>
      <c r="AH71" s="219"/>
      <c r="AI71" s="219"/>
      <c r="AJ71" s="219"/>
      <c r="AK71" s="219"/>
      <c r="AL71" s="219"/>
      <c r="AM71" s="219"/>
      <c r="AN71" s="219"/>
    </row>
    <row r="72" spans="1:40" ht="20.25" customHeight="1">
      <c r="B72" s="251"/>
      <c r="R72" s="228"/>
      <c r="S72" s="229"/>
      <c r="T72" s="229"/>
      <c r="U72" s="228"/>
      <c r="V72" s="219"/>
      <c r="W72" s="219"/>
      <c r="X72" s="219"/>
      <c r="Y72" s="219"/>
      <c r="Z72" s="219"/>
      <c r="AA72" s="219"/>
      <c r="AB72" s="219"/>
      <c r="AC72" s="219"/>
      <c r="AD72" s="219"/>
      <c r="AE72" s="219"/>
      <c r="AF72" s="219"/>
      <c r="AG72" s="219"/>
      <c r="AH72" s="219"/>
      <c r="AI72" s="219"/>
      <c r="AJ72" s="219"/>
      <c r="AK72" s="219"/>
      <c r="AL72" s="219"/>
      <c r="AM72" s="219"/>
      <c r="AN72" s="219"/>
    </row>
    <row r="73" spans="1:40" ht="60" customHeight="1">
      <c r="B73" s="382" t="s">
        <v>875</v>
      </c>
      <c r="C73" s="383"/>
      <c r="D73" s="383"/>
      <c r="E73" s="383"/>
      <c r="F73" s="383"/>
      <c r="G73" s="186"/>
      <c r="H73" s="205"/>
      <c r="R73" s="228"/>
      <c r="S73" s="229"/>
      <c r="T73" s="229"/>
      <c r="U73" s="228"/>
      <c r="V73" s="219"/>
      <c r="W73" s="219"/>
      <c r="X73" s="219"/>
      <c r="Y73" s="219"/>
      <c r="Z73" s="219"/>
      <c r="AA73" s="219"/>
      <c r="AB73" s="219"/>
      <c r="AC73" s="219"/>
      <c r="AD73" s="219"/>
      <c r="AE73" s="219"/>
      <c r="AF73" s="219"/>
      <c r="AG73" s="219"/>
      <c r="AH73" s="219"/>
      <c r="AI73" s="219"/>
      <c r="AJ73" s="219"/>
      <c r="AK73" s="219"/>
      <c r="AL73" s="219"/>
      <c r="AM73" s="219"/>
      <c r="AN73" s="219"/>
    </row>
    <row r="74" spans="1:40" ht="33.75" customHeight="1">
      <c r="B74" s="377" t="s">
        <v>830</v>
      </c>
      <c r="C74" s="378"/>
      <c r="D74" s="323" t="str">
        <f>J104</f>
        <v/>
      </c>
      <c r="E74" s="324"/>
      <c r="F74" s="354" t="s">
        <v>831</v>
      </c>
      <c r="G74" s="323">
        <f>G104</f>
        <v>3</v>
      </c>
      <c r="H74" s="325"/>
      <c r="R74" s="228"/>
      <c r="S74" s="229"/>
      <c r="T74" s="229"/>
      <c r="U74" s="228"/>
      <c r="V74" s="219"/>
      <c r="W74" s="219"/>
      <c r="X74" s="219"/>
      <c r="Y74" s="219"/>
      <c r="Z74" s="219"/>
      <c r="AA74" s="219"/>
      <c r="AB74" s="219"/>
      <c r="AC74" s="219"/>
      <c r="AD74" s="219"/>
      <c r="AE74" s="219"/>
      <c r="AF74" s="219"/>
      <c r="AG74" s="219"/>
      <c r="AH74" s="219"/>
      <c r="AI74" s="219"/>
      <c r="AJ74" s="219"/>
      <c r="AK74" s="219"/>
      <c r="AL74" s="219"/>
      <c r="AM74" s="219"/>
      <c r="AN74" s="219"/>
    </row>
    <row r="75" spans="1:40" ht="20.25" customHeight="1">
      <c r="B75" s="226" t="s">
        <v>835</v>
      </c>
      <c r="R75" s="228"/>
      <c r="S75" s="229"/>
      <c r="T75" s="229"/>
      <c r="U75" s="228"/>
      <c r="V75" s="219"/>
      <c r="W75" s="219"/>
      <c r="X75" s="219"/>
      <c r="Y75" s="219"/>
      <c r="Z75" s="219"/>
      <c r="AA75" s="219"/>
      <c r="AB75" s="219"/>
      <c r="AC75" s="219"/>
      <c r="AD75" s="219"/>
      <c r="AE75" s="219"/>
      <c r="AF75" s="219"/>
      <c r="AG75" s="219"/>
      <c r="AH75" s="219"/>
      <c r="AI75" s="219"/>
      <c r="AJ75" s="219"/>
      <c r="AK75" s="219"/>
      <c r="AL75" s="219"/>
      <c r="AM75" s="219"/>
      <c r="AN75" s="219"/>
    </row>
    <row r="76" spans="1:40" s="214" customFormat="1" ht="30">
      <c r="A76" s="170"/>
      <c r="B76" s="330" t="s">
        <v>836</v>
      </c>
      <c r="C76" s="379" t="s">
        <v>837</v>
      </c>
      <c r="D76" s="379"/>
      <c r="E76" s="379"/>
      <c r="F76" s="379"/>
      <c r="G76" s="331" t="s">
        <v>838</v>
      </c>
      <c r="H76" s="335" t="s">
        <v>839</v>
      </c>
      <c r="I76" s="230"/>
      <c r="J76" s="231" t="s">
        <v>840</v>
      </c>
      <c r="K76" s="211"/>
      <c r="L76" s="211"/>
      <c r="M76" s="212"/>
      <c r="N76" s="211"/>
      <c r="O76" s="212"/>
      <c r="P76" s="212"/>
      <c r="Q76" s="212"/>
      <c r="R76" s="235"/>
      <c r="S76" s="234"/>
      <c r="T76" s="234"/>
      <c r="U76" s="235"/>
      <c r="V76" s="212"/>
      <c r="W76" s="212"/>
      <c r="X76" s="212"/>
      <c r="Y76" s="212"/>
      <c r="Z76" s="212"/>
      <c r="AA76" s="212"/>
      <c r="AB76" s="212"/>
      <c r="AC76" s="212"/>
      <c r="AD76" s="212"/>
      <c r="AE76" s="212"/>
      <c r="AF76" s="212"/>
      <c r="AG76" s="212"/>
      <c r="AH76" s="212"/>
      <c r="AI76" s="212"/>
      <c r="AJ76" s="212"/>
      <c r="AK76" s="212"/>
      <c r="AL76" s="212"/>
      <c r="AM76" s="212"/>
      <c r="AN76" s="212"/>
    </row>
    <row r="77" spans="1:40" s="214" customFormat="1">
      <c r="A77" s="170"/>
      <c r="B77" s="252" t="s">
        <v>639</v>
      </c>
      <c r="C77" s="355" t="s">
        <v>640</v>
      </c>
      <c r="D77" s="344"/>
      <c r="E77" s="344"/>
      <c r="F77" s="344"/>
      <c r="G77" s="331"/>
      <c r="H77" s="335"/>
      <c r="I77" s="230"/>
      <c r="J77" s="211"/>
      <c r="K77" s="211"/>
      <c r="L77" s="211"/>
      <c r="M77" s="212"/>
      <c r="N77" s="211"/>
      <c r="O77" s="212"/>
      <c r="P77" s="212"/>
      <c r="Q77" s="212"/>
      <c r="R77" s="235"/>
      <c r="S77" s="234"/>
      <c r="T77" s="234"/>
      <c r="U77" s="235"/>
      <c r="V77" s="212"/>
      <c r="W77" s="212"/>
      <c r="X77" s="212"/>
      <c r="Y77" s="212"/>
      <c r="Z77" s="212"/>
      <c r="AA77" s="212"/>
      <c r="AB77" s="212"/>
      <c r="AC77" s="212"/>
      <c r="AD77" s="212"/>
      <c r="AE77" s="212"/>
      <c r="AF77" s="212"/>
      <c r="AG77" s="212"/>
      <c r="AH77" s="212"/>
      <c r="AI77" s="212"/>
      <c r="AJ77" s="212"/>
      <c r="AK77" s="212"/>
      <c r="AL77" s="212"/>
      <c r="AM77" s="212"/>
      <c r="AN77" s="212"/>
    </row>
    <row r="78" spans="1:40" ht="15">
      <c r="B78" s="253" t="s">
        <v>642</v>
      </c>
      <c r="C78" s="336" t="s">
        <v>876</v>
      </c>
      <c r="D78" s="356"/>
      <c r="E78" s="356"/>
      <c r="F78" s="356"/>
      <c r="G78" s="337">
        <f>IF(H78="na","na",3)</f>
        <v>3</v>
      </c>
      <c r="H78" s="338" t="str">
        <f>IF(ISBLANK(Prototypenschutz!D5),"",Prototypenschutz!D5)</f>
        <v/>
      </c>
      <c r="J78" s="218" t="str">
        <f t="shared" ref="J78:J103" si="5">IF(H78="na","",IF(H78="","",IF((H78)&gt;G78,G78,(H78))))</f>
        <v/>
      </c>
      <c r="R78" s="228"/>
      <c r="S78" s="229"/>
      <c r="T78" s="229"/>
      <c r="U78" s="228"/>
      <c r="V78" s="219"/>
      <c r="W78" s="219"/>
      <c r="X78" s="219"/>
      <c r="Y78" s="219"/>
      <c r="Z78" s="219"/>
      <c r="AA78" s="219"/>
      <c r="AB78" s="219"/>
      <c r="AC78" s="219"/>
      <c r="AD78" s="219"/>
      <c r="AE78" s="219"/>
      <c r="AF78" s="219"/>
      <c r="AG78" s="219"/>
      <c r="AH78" s="219"/>
      <c r="AI78" s="219"/>
      <c r="AJ78" s="219"/>
      <c r="AK78" s="219"/>
      <c r="AL78" s="219"/>
      <c r="AM78" s="219"/>
      <c r="AN78" s="219"/>
    </row>
    <row r="79" spans="1:40" ht="15">
      <c r="B79" s="253" t="s">
        <v>648</v>
      </c>
      <c r="C79" s="336" t="s">
        <v>877</v>
      </c>
      <c r="D79" s="339"/>
      <c r="E79" s="339"/>
      <c r="F79" s="339"/>
      <c r="G79" s="337">
        <f>IF(H79="na","na",3)</f>
        <v>3</v>
      </c>
      <c r="H79" s="338" t="str">
        <f>IF(ISBLANK(Prototypenschutz!D6),"",Prototypenschutz!D6)</f>
        <v/>
      </c>
      <c r="J79" s="218" t="str">
        <f t="shared" si="5"/>
        <v/>
      </c>
      <c r="R79" s="228"/>
      <c r="S79" s="229"/>
      <c r="T79" s="229"/>
      <c r="U79" s="228"/>
      <c r="V79" s="219"/>
      <c r="W79" s="219"/>
      <c r="X79" s="219"/>
      <c r="Y79" s="219"/>
      <c r="Z79" s="219"/>
      <c r="AA79" s="219"/>
      <c r="AB79" s="219"/>
      <c r="AC79" s="219"/>
      <c r="AD79" s="219"/>
      <c r="AE79" s="219"/>
      <c r="AF79" s="219"/>
      <c r="AG79" s="219"/>
      <c r="AH79" s="219"/>
      <c r="AI79" s="219"/>
      <c r="AJ79" s="219"/>
      <c r="AK79" s="219"/>
      <c r="AL79" s="219"/>
      <c r="AM79" s="219"/>
      <c r="AN79" s="219"/>
    </row>
    <row r="80" spans="1:40" ht="15">
      <c r="B80" s="253" t="s">
        <v>653</v>
      </c>
      <c r="C80" s="336" t="s">
        <v>878</v>
      </c>
      <c r="D80" s="339"/>
      <c r="E80" s="339"/>
      <c r="F80" s="339"/>
      <c r="G80" s="337">
        <f t="shared" ref="G80:G103" si="6">IF(H80="na","na",3)</f>
        <v>3</v>
      </c>
      <c r="H80" s="338" t="str">
        <f>IF(ISBLANK(Prototypenschutz!D7),"",Prototypenschutz!D7)</f>
        <v/>
      </c>
      <c r="J80" s="218" t="str">
        <f t="shared" si="5"/>
        <v/>
      </c>
      <c r="R80" s="228"/>
      <c r="S80" s="229"/>
      <c r="T80" s="229"/>
      <c r="U80" s="228"/>
      <c r="V80" s="219"/>
      <c r="W80" s="219"/>
      <c r="X80" s="219"/>
      <c r="Y80" s="219"/>
      <c r="Z80" s="219"/>
      <c r="AA80" s="219"/>
      <c r="AB80" s="219"/>
      <c r="AC80" s="219"/>
      <c r="AD80" s="219"/>
      <c r="AE80" s="219"/>
      <c r="AF80" s="219"/>
      <c r="AG80" s="219"/>
      <c r="AH80" s="219"/>
      <c r="AI80" s="219"/>
      <c r="AJ80" s="219"/>
      <c r="AK80" s="219"/>
      <c r="AL80" s="219"/>
      <c r="AM80" s="219"/>
      <c r="AN80" s="219"/>
    </row>
    <row r="81" spans="2:40" ht="15">
      <c r="B81" s="253" t="s">
        <v>658</v>
      </c>
      <c r="C81" s="336" t="s">
        <v>879</v>
      </c>
      <c r="D81" s="340"/>
      <c r="E81" s="340"/>
      <c r="F81" s="340"/>
      <c r="G81" s="337">
        <f t="shared" si="6"/>
        <v>3</v>
      </c>
      <c r="H81" s="338" t="str">
        <f>IF(ISBLANK(Prototypenschutz!D8),"",Prototypenschutz!D8)</f>
        <v/>
      </c>
      <c r="J81" s="218" t="str">
        <f t="shared" si="5"/>
        <v/>
      </c>
      <c r="R81" s="228"/>
      <c r="S81" s="229"/>
      <c r="T81" s="229"/>
      <c r="U81" s="228"/>
      <c r="V81" s="219"/>
      <c r="W81" s="219"/>
      <c r="X81" s="219"/>
      <c r="Y81" s="219"/>
      <c r="Z81" s="219"/>
      <c r="AA81" s="219"/>
      <c r="AB81" s="219"/>
      <c r="AC81" s="219"/>
      <c r="AD81" s="219"/>
      <c r="AE81" s="219"/>
      <c r="AF81" s="219"/>
      <c r="AG81" s="219"/>
      <c r="AH81" s="219"/>
      <c r="AI81" s="219"/>
      <c r="AJ81" s="219"/>
      <c r="AK81" s="219"/>
      <c r="AL81" s="219"/>
      <c r="AM81" s="219"/>
      <c r="AN81" s="219"/>
    </row>
    <row r="82" spans="2:40" ht="15">
      <c r="B82" s="253" t="s">
        <v>664</v>
      </c>
      <c r="C82" s="336" t="s">
        <v>880</v>
      </c>
      <c r="D82" s="340"/>
      <c r="E82" s="340"/>
      <c r="F82" s="340"/>
      <c r="G82" s="337">
        <f t="shared" si="6"/>
        <v>3</v>
      </c>
      <c r="H82" s="338" t="str">
        <f>IF(ISBLANK(Prototypenschutz!D9),"",Prototypenschutz!D9)</f>
        <v/>
      </c>
      <c r="J82" s="218" t="str">
        <f t="shared" si="5"/>
        <v/>
      </c>
      <c r="R82" s="228"/>
      <c r="S82" s="229"/>
      <c r="T82" s="229"/>
      <c r="U82" s="228"/>
      <c r="V82" s="219"/>
      <c r="W82" s="219"/>
      <c r="X82" s="219"/>
      <c r="Y82" s="219"/>
      <c r="Z82" s="219"/>
      <c r="AA82" s="219"/>
      <c r="AB82" s="219"/>
      <c r="AC82" s="219"/>
      <c r="AD82" s="219"/>
      <c r="AE82" s="219"/>
      <c r="AF82" s="219"/>
      <c r="AG82" s="219"/>
      <c r="AH82" s="219"/>
      <c r="AI82" s="219"/>
      <c r="AJ82" s="219"/>
      <c r="AK82" s="219"/>
      <c r="AL82" s="219"/>
      <c r="AM82" s="219"/>
      <c r="AN82" s="219"/>
    </row>
    <row r="83" spans="2:40" ht="15">
      <c r="B83" s="253" t="s">
        <v>669</v>
      </c>
      <c r="C83" s="336" t="s">
        <v>881</v>
      </c>
      <c r="D83" s="340"/>
      <c r="E83" s="340"/>
      <c r="F83" s="340"/>
      <c r="G83" s="337">
        <f t="shared" si="6"/>
        <v>3</v>
      </c>
      <c r="H83" s="338" t="str">
        <f>IF(ISBLANK(Prototypenschutz!D10),"",Prototypenschutz!D10)</f>
        <v/>
      </c>
      <c r="J83" s="218" t="str">
        <f t="shared" si="5"/>
        <v/>
      </c>
      <c r="R83" s="228"/>
      <c r="S83" s="229"/>
      <c r="T83" s="229"/>
      <c r="U83" s="228"/>
      <c r="V83" s="219"/>
      <c r="W83" s="219"/>
      <c r="X83" s="219"/>
      <c r="Y83" s="219"/>
      <c r="Z83" s="219"/>
      <c r="AA83" s="219"/>
      <c r="AB83" s="219"/>
      <c r="AC83" s="219"/>
      <c r="AD83" s="219"/>
      <c r="AE83" s="219"/>
      <c r="AF83" s="219"/>
      <c r="AG83" s="219"/>
      <c r="AH83" s="219"/>
      <c r="AI83" s="219"/>
      <c r="AJ83" s="219"/>
      <c r="AK83" s="219"/>
      <c r="AL83" s="219"/>
      <c r="AM83" s="219"/>
      <c r="AN83" s="219"/>
    </row>
    <row r="84" spans="2:40" ht="15">
      <c r="B84" s="253" t="s">
        <v>673</v>
      </c>
      <c r="C84" s="336" t="s">
        <v>882</v>
      </c>
      <c r="D84" s="340"/>
      <c r="E84" s="340"/>
      <c r="F84" s="340"/>
      <c r="G84" s="337">
        <f t="shared" si="6"/>
        <v>3</v>
      </c>
      <c r="H84" s="338" t="str">
        <f>IF(ISBLANK(Prototypenschutz!D11),"",Prototypenschutz!D11)</f>
        <v/>
      </c>
      <c r="J84" s="218" t="str">
        <f t="shared" si="5"/>
        <v/>
      </c>
      <c r="R84" s="228"/>
      <c r="S84" s="229"/>
      <c r="T84" s="229"/>
      <c r="U84" s="228"/>
      <c r="V84" s="219"/>
      <c r="W84" s="219"/>
      <c r="X84" s="219"/>
      <c r="Y84" s="219"/>
      <c r="Z84" s="219"/>
      <c r="AA84" s="219"/>
      <c r="AB84" s="219"/>
      <c r="AC84" s="219"/>
      <c r="AD84" s="219"/>
      <c r="AE84" s="219"/>
      <c r="AF84" s="219"/>
      <c r="AG84" s="219"/>
      <c r="AH84" s="219"/>
      <c r="AI84" s="219"/>
      <c r="AJ84" s="219"/>
      <c r="AK84" s="219"/>
      <c r="AL84" s="219"/>
      <c r="AM84" s="219"/>
      <c r="AN84" s="219"/>
    </row>
    <row r="85" spans="2:40" ht="15">
      <c r="B85" s="253" t="s">
        <v>677</v>
      </c>
      <c r="C85" s="336" t="s">
        <v>883</v>
      </c>
      <c r="D85" s="340"/>
      <c r="E85" s="340"/>
      <c r="F85" s="340"/>
      <c r="G85" s="337">
        <f t="shared" si="6"/>
        <v>3</v>
      </c>
      <c r="H85" s="338" t="str">
        <f>IF(ISBLANK(Prototypenschutz!D12),"",Prototypenschutz!D12)</f>
        <v/>
      </c>
      <c r="J85" s="218" t="str">
        <f t="shared" si="5"/>
        <v/>
      </c>
      <c r="U85" s="219"/>
      <c r="V85" s="219"/>
      <c r="W85" s="219"/>
      <c r="X85" s="219"/>
      <c r="Y85" s="219"/>
      <c r="Z85" s="219"/>
      <c r="AA85" s="219"/>
      <c r="AB85" s="219"/>
      <c r="AC85" s="219"/>
      <c r="AD85" s="219"/>
      <c r="AE85" s="219"/>
      <c r="AF85" s="219"/>
      <c r="AG85" s="219"/>
      <c r="AH85" s="219"/>
      <c r="AI85" s="219"/>
      <c r="AJ85" s="219"/>
      <c r="AK85" s="219"/>
      <c r="AL85" s="219"/>
      <c r="AM85" s="219"/>
      <c r="AN85" s="219"/>
    </row>
    <row r="86" spans="2:40">
      <c r="B86" s="252" t="s">
        <v>682</v>
      </c>
      <c r="C86" s="341" t="s">
        <v>683</v>
      </c>
      <c r="D86" s="340"/>
      <c r="E86" s="340"/>
      <c r="F86" s="340"/>
      <c r="G86" s="337"/>
      <c r="H86" s="338" t="str">
        <f>IF(ISBLANK(Prototypenschutz!D13),"",Prototypenschutz!D13)</f>
        <v/>
      </c>
      <c r="J86" s="218" t="str">
        <f t="shared" si="5"/>
        <v/>
      </c>
      <c r="U86" s="219"/>
      <c r="V86" s="219"/>
      <c r="W86" s="219"/>
      <c r="X86" s="219"/>
      <c r="Y86" s="219"/>
      <c r="Z86" s="219"/>
      <c r="AA86" s="219"/>
      <c r="AB86" s="219"/>
      <c r="AC86" s="219"/>
      <c r="AD86" s="219"/>
      <c r="AE86" s="219"/>
      <c r="AF86" s="219"/>
      <c r="AG86" s="219"/>
      <c r="AH86" s="219"/>
      <c r="AI86" s="219"/>
      <c r="AJ86" s="219"/>
      <c r="AK86" s="219"/>
      <c r="AL86" s="219"/>
      <c r="AM86" s="219"/>
      <c r="AN86" s="219"/>
    </row>
    <row r="87" spans="2:40" ht="15">
      <c r="B87" s="253" t="s">
        <v>685</v>
      </c>
      <c r="C87" s="336" t="s">
        <v>884</v>
      </c>
      <c r="D87" s="340"/>
      <c r="E87" s="340"/>
      <c r="F87" s="340"/>
      <c r="G87" s="337">
        <f t="shared" si="6"/>
        <v>3</v>
      </c>
      <c r="H87" s="338" t="str">
        <f>IF(ISBLANK(Prototypenschutz!D14),"",Prototypenschutz!D14)</f>
        <v/>
      </c>
      <c r="J87" s="218" t="str">
        <f t="shared" si="5"/>
        <v/>
      </c>
      <c r="U87" s="219"/>
      <c r="V87" s="219"/>
      <c r="W87" s="219"/>
      <c r="X87" s="219"/>
      <c r="Y87" s="219"/>
      <c r="Z87" s="219"/>
      <c r="AA87" s="219"/>
      <c r="AB87" s="219"/>
      <c r="AC87" s="219"/>
      <c r="AD87" s="219"/>
      <c r="AE87" s="219"/>
      <c r="AF87" s="219"/>
      <c r="AG87" s="219"/>
      <c r="AH87" s="219"/>
      <c r="AI87" s="219"/>
      <c r="AJ87" s="219"/>
      <c r="AK87" s="219"/>
      <c r="AL87" s="219"/>
      <c r="AM87" s="219"/>
      <c r="AN87" s="219"/>
    </row>
    <row r="88" spans="2:40" ht="15">
      <c r="B88" s="253" t="s">
        <v>689</v>
      </c>
      <c r="C88" s="336" t="s">
        <v>885</v>
      </c>
      <c r="D88" s="340"/>
      <c r="E88" s="340"/>
      <c r="F88" s="340"/>
      <c r="G88" s="337">
        <f t="shared" si="6"/>
        <v>3</v>
      </c>
      <c r="H88" s="338" t="str">
        <f>IF(ISBLANK(Prototypenschutz!D15),"",Prototypenschutz!D15)</f>
        <v/>
      </c>
      <c r="J88" s="218" t="str">
        <f t="shared" si="5"/>
        <v/>
      </c>
      <c r="U88" s="219"/>
      <c r="V88" s="219"/>
      <c r="W88" s="219"/>
      <c r="X88" s="219"/>
      <c r="Y88" s="219"/>
      <c r="Z88" s="219"/>
      <c r="AA88" s="219"/>
      <c r="AB88" s="219"/>
      <c r="AC88" s="219"/>
      <c r="AD88" s="219"/>
      <c r="AE88" s="219"/>
      <c r="AF88" s="219"/>
      <c r="AG88" s="219"/>
      <c r="AH88" s="219"/>
      <c r="AI88" s="219"/>
      <c r="AJ88" s="219"/>
      <c r="AK88" s="219"/>
      <c r="AL88" s="219"/>
      <c r="AM88" s="219"/>
      <c r="AN88" s="219"/>
    </row>
    <row r="89" spans="2:40" ht="15">
      <c r="B89" s="253" t="s">
        <v>693</v>
      </c>
      <c r="C89" s="336" t="s">
        <v>886</v>
      </c>
      <c r="D89" s="340"/>
      <c r="E89" s="340"/>
      <c r="F89" s="340"/>
      <c r="G89" s="337">
        <f t="shared" si="6"/>
        <v>3</v>
      </c>
      <c r="H89" s="338" t="str">
        <f>IF(ISBLANK(Prototypenschutz!D16),"",Prototypenschutz!D16)</f>
        <v/>
      </c>
      <c r="J89" s="218" t="str">
        <f t="shared" si="5"/>
        <v/>
      </c>
      <c r="U89" s="219"/>
      <c r="V89" s="219"/>
      <c r="W89" s="219"/>
      <c r="X89" s="219"/>
      <c r="Y89" s="219"/>
      <c r="Z89" s="219"/>
      <c r="AA89" s="219"/>
      <c r="AB89" s="219"/>
      <c r="AC89" s="219"/>
      <c r="AD89" s="219"/>
      <c r="AE89" s="219"/>
      <c r="AF89" s="219"/>
      <c r="AG89" s="219"/>
      <c r="AH89" s="219"/>
      <c r="AI89" s="219"/>
      <c r="AJ89" s="219"/>
      <c r="AK89" s="219"/>
      <c r="AL89" s="219"/>
      <c r="AM89" s="219"/>
      <c r="AN89" s="219"/>
    </row>
    <row r="90" spans="2:40" ht="15">
      <c r="B90" s="253" t="s">
        <v>697</v>
      </c>
      <c r="C90" s="336" t="s">
        <v>887</v>
      </c>
      <c r="D90" s="340"/>
      <c r="E90" s="340"/>
      <c r="F90" s="340"/>
      <c r="G90" s="337">
        <f t="shared" si="6"/>
        <v>3</v>
      </c>
      <c r="H90" s="338" t="str">
        <f>IF(ISBLANK(Prototypenschutz!D17),"",Prototypenschutz!D17)</f>
        <v/>
      </c>
      <c r="J90" s="218" t="str">
        <f t="shared" si="5"/>
        <v/>
      </c>
      <c r="U90" s="219"/>
      <c r="V90" s="219"/>
      <c r="W90" s="219"/>
      <c r="X90" s="219"/>
      <c r="Y90" s="219"/>
      <c r="Z90" s="219"/>
      <c r="AA90" s="219"/>
      <c r="AB90" s="219"/>
      <c r="AC90" s="219"/>
      <c r="AD90" s="219"/>
      <c r="AE90" s="219"/>
      <c r="AF90" s="219"/>
      <c r="AG90" s="219"/>
      <c r="AH90" s="219"/>
      <c r="AI90" s="219"/>
      <c r="AJ90" s="219"/>
      <c r="AK90" s="219"/>
      <c r="AL90" s="219"/>
      <c r="AM90" s="219"/>
      <c r="AN90" s="219"/>
    </row>
    <row r="91" spans="2:40" ht="15">
      <c r="B91" s="253" t="s">
        <v>701</v>
      </c>
      <c r="C91" s="336" t="s">
        <v>888</v>
      </c>
      <c r="D91" s="340"/>
      <c r="E91" s="340"/>
      <c r="F91" s="340"/>
      <c r="G91" s="337">
        <f t="shared" si="6"/>
        <v>3</v>
      </c>
      <c r="H91" s="338" t="str">
        <f>IF(ISBLANK(Prototypenschutz!D18),"",Prototypenschutz!D18)</f>
        <v/>
      </c>
      <c r="J91" s="218" t="str">
        <f t="shared" si="5"/>
        <v/>
      </c>
      <c r="U91" s="219"/>
      <c r="V91" s="219"/>
      <c r="W91" s="219"/>
      <c r="X91" s="219"/>
      <c r="Y91" s="219"/>
      <c r="Z91" s="219"/>
      <c r="AA91" s="219"/>
      <c r="AB91" s="219"/>
      <c r="AC91" s="219"/>
      <c r="AD91" s="219"/>
      <c r="AE91" s="219"/>
      <c r="AF91" s="219"/>
      <c r="AG91" s="219"/>
      <c r="AH91" s="219"/>
      <c r="AI91" s="219"/>
      <c r="AJ91" s="219"/>
      <c r="AK91" s="219"/>
      <c r="AL91" s="219"/>
      <c r="AM91" s="219"/>
      <c r="AN91" s="219"/>
    </row>
    <row r="92" spans="2:40" ht="15">
      <c r="B92" s="253" t="s">
        <v>705</v>
      </c>
      <c r="C92" s="336" t="s">
        <v>889</v>
      </c>
      <c r="D92" s="340"/>
      <c r="E92" s="340"/>
      <c r="F92" s="340"/>
      <c r="G92" s="337">
        <f t="shared" si="6"/>
        <v>3</v>
      </c>
      <c r="H92" s="338" t="str">
        <f>IF(ISBLANK(Prototypenschutz!D19),"",Prototypenschutz!D19)</f>
        <v/>
      </c>
      <c r="J92" s="218" t="str">
        <f t="shared" si="5"/>
        <v/>
      </c>
      <c r="U92" s="219"/>
      <c r="V92" s="219"/>
      <c r="W92" s="219"/>
      <c r="X92" s="219"/>
      <c r="Y92" s="219"/>
      <c r="Z92" s="219"/>
      <c r="AA92" s="219"/>
      <c r="AB92" s="219"/>
      <c r="AC92" s="219"/>
      <c r="AD92" s="219"/>
      <c r="AE92" s="219"/>
      <c r="AF92" s="219"/>
      <c r="AG92" s="219"/>
      <c r="AH92" s="219"/>
      <c r="AI92" s="219"/>
      <c r="AJ92" s="219"/>
      <c r="AK92" s="219"/>
      <c r="AL92" s="219"/>
      <c r="AM92" s="219"/>
      <c r="AN92" s="219"/>
    </row>
    <row r="93" spans="2:40" ht="15">
      <c r="B93" s="253" t="s">
        <v>709</v>
      </c>
      <c r="C93" s="336" t="s">
        <v>890</v>
      </c>
      <c r="D93" s="340"/>
      <c r="E93" s="340"/>
      <c r="F93" s="340"/>
      <c r="G93" s="337">
        <f t="shared" si="6"/>
        <v>3</v>
      </c>
      <c r="H93" s="338" t="str">
        <f>IF(ISBLANK(Prototypenschutz!D20),"",Prototypenschutz!D20)</f>
        <v/>
      </c>
      <c r="J93" s="218" t="str">
        <f t="shared" si="5"/>
        <v/>
      </c>
      <c r="U93" s="219"/>
      <c r="V93" s="219"/>
      <c r="W93" s="219"/>
      <c r="X93" s="219"/>
      <c r="Y93" s="219"/>
      <c r="Z93" s="219"/>
      <c r="AA93" s="219"/>
      <c r="AB93" s="219"/>
      <c r="AC93" s="219"/>
      <c r="AD93" s="219"/>
      <c r="AE93" s="219"/>
      <c r="AF93" s="219"/>
      <c r="AG93" s="219"/>
      <c r="AH93" s="219"/>
      <c r="AI93" s="219"/>
      <c r="AJ93" s="219"/>
      <c r="AK93" s="219"/>
      <c r="AL93" s="219"/>
      <c r="AM93" s="219"/>
      <c r="AN93" s="219"/>
    </row>
    <row r="94" spans="2:40">
      <c r="B94" s="254" t="s">
        <v>713</v>
      </c>
      <c r="C94" s="341" t="s">
        <v>714</v>
      </c>
      <c r="D94" s="340"/>
      <c r="E94" s="340"/>
      <c r="F94" s="340"/>
      <c r="G94" s="337"/>
      <c r="H94" s="338" t="str">
        <f>IF(ISBLANK(Prototypenschutz!D21),"",Prototypenschutz!D21)</f>
        <v/>
      </c>
      <c r="J94" s="218" t="str">
        <f t="shared" si="5"/>
        <v/>
      </c>
      <c r="U94" s="219"/>
      <c r="V94" s="219"/>
      <c r="W94" s="219"/>
      <c r="X94" s="219"/>
      <c r="Y94" s="219"/>
      <c r="Z94" s="219"/>
      <c r="AA94" s="219"/>
      <c r="AB94" s="219"/>
      <c r="AC94" s="219"/>
      <c r="AD94" s="219"/>
      <c r="AE94" s="219"/>
      <c r="AF94" s="219"/>
      <c r="AG94" s="219"/>
      <c r="AH94" s="219"/>
      <c r="AI94" s="219"/>
      <c r="AJ94" s="219"/>
      <c r="AK94" s="219"/>
      <c r="AL94" s="219"/>
      <c r="AM94" s="219"/>
      <c r="AN94" s="219"/>
    </row>
    <row r="95" spans="2:40" ht="15">
      <c r="B95" s="253" t="s">
        <v>715</v>
      </c>
      <c r="C95" s="336" t="s">
        <v>891</v>
      </c>
      <c r="D95" s="340"/>
      <c r="E95" s="340"/>
      <c r="F95" s="340"/>
      <c r="G95" s="337">
        <f t="shared" si="6"/>
        <v>3</v>
      </c>
      <c r="H95" s="338" t="str">
        <f>IF(ISBLANK(Prototypenschutz!D22),"",Prototypenschutz!D22)</f>
        <v/>
      </c>
      <c r="J95" s="218" t="str">
        <f t="shared" si="5"/>
        <v/>
      </c>
      <c r="U95" s="219"/>
      <c r="V95" s="219"/>
      <c r="W95" s="219"/>
      <c r="X95" s="219"/>
      <c r="Y95" s="219"/>
      <c r="Z95" s="219"/>
      <c r="AA95" s="219"/>
      <c r="AB95" s="219"/>
      <c r="AC95" s="219"/>
      <c r="AD95" s="219"/>
      <c r="AE95" s="219"/>
      <c r="AF95" s="219"/>
      <c r="AG95" s="219"/>
      <c r="AH95" s="219"/>
      <c r="AI95" s="219"/>
      <c r="AJ95" s="219"/>
      <c r="AK95" s="219"/>
      <c r="AL95" s="219"/>
      <c r="AM95" s="219"/>
      <c r="AN95" s="219"/>
    </row>
    <row r="96" spans="2:40" ht="15">
      <c r="B96" s="253" t="s">
        <v>719</v>
      </c>
      <c r="C96" s="336" t="s">
        <v>892</v>
      </c>
      <c r="D96" s="340"/>
      <c r="E96" s="340"/>
      <c r="F96" s="340"/>
      <c r="G96" s="337">
        <f t="shared" si="6"/>
        <v>3</v>
      </c>
      <c r="H96" s="338" t="str">
        <f>IF(ISBLANK(Prototypenschutz!D23),"",Prototypenschutz!D23)</f>
        <v/>
      </c>
      <c r="J96" s="218" t="str">
        <f t="shared" si="5"/>
        <v/>
      </c>
      <c r="U96" s="219"/>
      <c r="V96" s="219"/>
      <c r="W96" s="219"/>
      <c r="X96" s="219"/>
      <c r="Y96" s="219"/>
      <c r="Z96" s="219"/>
      <c r="AA96" s="219"/>
      <c r="AB96" s="219"/>
      <c r="AC96" s="219"/>
      <c r="AD96" s="219"/>
      <c r="AE96" s="219"/>
      <c r="AF96" s="219"/>
      <c r="AG96" s="219"/>
      <c r="AH96" s="219"/>
      <c r="AI96" s="219"/>
      <c r="AJ96" s="219"/>
      <c r="AK96" s="219"/>
      <c r="AL96" s="219"/>
      <c r="AM96" s="219"/>
      <c r="AN96" s="219"/>
    </row>
    <row r="97" spans="2:40">
      <c r="B97" s="254" t="s">
        <v>723</v>
      </c>
      <c r="C97" s="341" t="s">
        <v>724</v>
      </c>
      <c r="D97" s="340"/>
      <c r="E97" s="340"/>
      <c r="F97" s="340"/>
      <c r="G97" s="337"/>
      <c r="H97" s="338" t="str">
        <f>IF(ISBLANK(Prototypenschutz!D24),"",Prototypenschutz!D24)</f>
        <v/>
      </c>
      <c r="J97" s="218" t="str">
        <f t="shared" si="5"/>
        <v/>
      </c>
      <c r="U97" s="219"/>
      <c r="V97" s="219"/>
      <c r="W97" s="219"/>
      <c r="X97" s="219"/>
      <c r="Y97" s="219"/>
      <c r="Z97" s="219"/>
      <c r="AA97" s="219"/>
      <c r="AB97" s="219"/>
      <c r="AC97" s="219"/>
      <c r="AD97" s="219"/>
      <c r="AE97" s="219"/>
      <c r="AF97" s="219"/>
      <c r="AG97" s="219"/>
      <c r="AH97" s="219"/>
      <c r="AI97" s="219"/>
      <c r="AJ97" s="219"/>
      <c r="AK97" s="219"/>
      <c r="AL97" s="219"/>
      <c r="AM97" s="219"/>
      <c r="AN97" s="219"/>
    </row>
    <row r="98" spans="2:40" ht="15">
      <c r="B98" s="253" t="s">
        <v>726</v>
      </c>
      <c r="C98" s="336" t="s">
        <v>893</v>
      </c>
      <c r="D98" s="340"/>
      <c r="E98" s="340"/>
      <c r="F98" s="340"/>
      <c r="G98" s="337">
        <f t="shared" si="6"/>
        <v>3</v>
      </c>
      <c r="H98" s="338" t="str">
        <f>IF(ISBLANK(Prototypenschutz!D25),"",Prototypenschutz!D25)</f>
        <v/>
      </c>
      <c r="J98" s="218" t="str">
        <f t="shared" si="5"/>
        <v/>
      </c>
      <c r="U98" s="219"/>
      <c r="V98" s="219"/>
      <c r="W98" s="219"/>
      <c r="X98" s="219"/>
      <c r="Y98" s="219"/>
      <c r="Z98" s="219"/>
      <c r="AA98" s="219"/>
      <c r="AB98" s="219"/>
      <c r="AC98" s="219"/>
      <c r="AD98" s="219"/>
      <c r="AE98" s="219"/>
      <c r="AF98" s="219"/>
      <c r="AG98" s="219"/>
      <c r="AH98" s="219"/>
      <c r="AI98" s="219"/>
      <c r="AJ98" s="219"/>
      <c r="AK98" s="219"/>
      <c r="AL98" s="219"/>
      <c r="AM98" s="219"/>
      <c r="AN98" s="219"/>
    </row>
    <row r="99" spans="2:40" ht="15">
      <c r="B99" s="253" t="s">
        <v>730</v>
      </c>
      <c r="C99" s="336" t="s">
        <v>894</v>
      </c>
      <c r="D99" s="340"/>
      <c r="E99" s="340"/>
      <c r="F99" s="340"/>
      <c r="G99" s="337">
        <f t="shared" si="6"/>
        <v>3</v>
      </c>
      <c r="H99" s="338" t="str">
        <f>IF(ISBLANK(Prototypenschutz!D26),"",Prototypenschutz!D26)</f>
        <v/>
      </c>
      <c r="J99" s="218" t="str">
        <f t="shared" si="5"/>
        <v/>
      </c>
      <c r="U99" s="219"/>
      <c r="V99" s="219"/>
      <c r="W99" s="219"/>
      <c r="X99" s="219"/>
      <c r="Y99" s="219"/>
      <c r="Z99" s="219"/>
      <c r="AA99" s="219"/>
      <c r="AB99" s="219"/>
      <c r="AC99" s="219"/>
      <c r="AD99" s="219"/>
      <c r="AE99" s="219"/>
      <c r="AF99" s="219"/>
      <c r="AG99" s="219"/>
      <c r="AH99" s="219"/>
      <c r="AI99" s="219"/>
      <c r="AJ99" s="219"/>
      <c r="AK99" s="219"/>
      <c r="AL99" s="219"/>
      <c r="AM99" s="219"/>
      <c r="AN99" s="219"/>
    </row>
    <row r="100" spans="2:40" ht="15">
      <c r="B100" s="253" t="s">
        <v>734</v>
      </c>
      <c r="C100" s="336" t="s">
        <v>895</v>
      </c>
      <c r="D100" s="340"/>
      <c r="E100" s="340"/>
      <c r="F100" s="340"/>
      <c r="G100" s="337">
        <f t="shared" si="6"/>
        <v>3</v>
      </c>
      <c r="H100" s="338" t="str">
        <f>IF(ISBLANK(Prototypenschutz!D27),"",Prototypenschutz!D27)</f>
        <v/>
      </c>
      <c r="J100" s="218" t="str">
        <f t="shared" si="5"/>
        <v/>
      </c>
      <c r="U100" s="219"/>
      <c r="V100" s="219"/>
      <c r="W100" s="219"/>
      <c r="X100" s="219"/>
      <c r="Y100" s="219"/>
      <c r="Z100" s="219"/>
      <c r="AA100" s="219"/>
      <c r="AB100" s="219"/>
      <c r="AC100" s="219"/>
      <c r="AD100" s="219"/>
      <c r="AE100" s="219"/>
      <c r="AF100" s="219"/>
      <c r="AG100" s="219"/>
      <c r="AH100" s="219"/>
      <c r="AI100" s="219"/>
      <c r="AJ100" s="219"/>
      <c r="AK100" s="219"/>
      <c r="AL100" s="219"/>
      <c r="AM100" s="219"/>
      <c r="AN100" s="219"/>
    </row>
    <row r="101" spans="2:40">
      <c r="B101" s="254" t="s">
        <v>738</v>
      </c>
      <c r="C101" s="341" t="s">
        <v>739</v>
      </c>
      <c r="D101" s="340"/>
      <c r="E101" s="340"/>
      <c r="F101" s="340"/>
      <c r="G101" s="337"/>
      <c r="H101" s="338" t="str">
        <f>IF(ISBLANK(Prototypenschutz!D28),"",Prototypenschutz!D28)</f>
        <v/>
      </c>
      <c r="J101" s="218" t="str">
        <f t="shared" si="5"/>
        <v/>
      </c>
      <c r="U101" s="219"/>
      <c r="V101" s="219"/>
      <c r="W101" s="219"/>
      <c r="X101" s="219"/>
      <c r="Y101" s="219"/>
      <c r="Z101" s="219"/>
      <c r="AA101" s="219"/>
      <c r="AB101" s="219"/>
      <c r="AC101" s="219"/>
      <c r="AD101" s="219"/>
      <c r="AE101" s="219"/>
      <c r="AF101" s="219"/>
      <c r="AG101" s="219"/>
      <c r="AH101" s="219"/>
      <c r="AI101" s="219"/>
      <c r="AJ101" s="219"/>
      <c r="AK101" s="219"/>
      <c r="AL101" s="219"/>
      <c r="AM101" s="219"/>
      <c r="AN101" s="219"/>
    </row>
    <row r="102" spans="2:40" ht="15">
      <c r="B102" s="253" t="s">
        <v>741</v>
      </c>
      <c r="C102" s="336" t="s">
        <v>896</v>
      </c>
      <c r="D102" s="340"/>
      <c r="E102" s="340"/>
      <c r="F102" s="340"/>
      <c r="G102" s="337">
        <f t="shared" si="6"/>
        <v>3</v>
      </c>
      <c r="H102" s="338" t="str">
        <f>IF(ISBLANK(Prototypenschutz!D29),"",Prototypenschutz!D29)</f>
        <v/>
      </c>
      <c r="J102" s="218" t="str">
        <f t="shared" si="5"/>
        <v/>
      </c>
      <c r="U102" s="219"/>
      <c r="V102" s="219"/>
      <c r="W102" s="219"/>
      <c r="X102" s="219"/>
      <c r="Y102" s="219"/>
      <c r="Z102" s="219"/>
      <c r="AA102" s="219"/>
      <c r="AB102" s="219"/>
      <c r="AC102" s="219"/>
      <c r="AD102" s="219"/>
      <c r="AE102" s="219"/>
      <c r="AF102" s="219"/>
      <c r="AG102" s="219"/>
      <c r="AH102" s="219"/>
      <c r="AI102" s="219"/>
      <c r="AJ102" s="219"/>
      <c r="AK102" s="219"/>
      <c r="AL102" s="219"/>
      <c r="AM102" s="219"/>
      <c r="AN102" s="219"/>
    </row>
    <row r="103" spans="2:40" ht="15">
      <c r="B103" s="253" t="s">
        <v>745</v>
      </c>
      <c r="C103" s="336" t="s">
        <v>897</v>
      </c>
      <c r="D103" s="340"/>
      <c r="E103" s="340"/>
      <c r="F103" s="340"/>
      <c r="G103" s="337">
        <f t="shared" si="6"/>
        <v>3</v>
      </c>
      <c r="H103" s="338" t="str">
        <f>IF(ISBLANK(Prototypenschutz!D30),"",Prototypenschutz!D30)</f>
        <v/>
      </c>
      <c r="J103" s="218" t="str">
        <f t="shared" si="5"/>
        <v/>
      </c>
      <c r="U103" s="219"/>
      <c r="V103" s="219"/>
      <c r="W103" s="219"/>
      <c r="X103" s="219"/>
      <c r="Y103" s="219"/>
      <c r="Z103" s="219"/>
      <c r="AA103" s="219"/>
      <c r="AB103" s="219"/>
      <c r="AC103" s="219"/>
      <c r="AD103" s="219"/>
      <c r="AE103" s="219"/>
      <c r="AF103" s="219"/>
      <c r="AG103" s="219"/>
      <c r="AH103" s="219"/>
      <c r="AI103" s="219"/>
      <c r="AJ103" s="219"/>
      <c r="AK103" s="219"/>
      <c r="AL103" s="219"/>
      <c r="AM103" s="219"/>
      <c r="AN103" s="219"/>
    </row>
    <row r="104" spans="2:40" ht="20.25" customHeight="1">
      <c r="B104" s="255"/>
      <c r="C104" s="357"/>
      <c r="D104" s="358"/>
      <c r="E104" s="358"/>
      <c r="F104" s="358"/>
      <c r="G104" s="359">
        <f>SUM(G78:G103)/COUNT(G78:G103)</f>
        <v>3</v>
      </c>
      <c r="H104" s="360" t="str">
        <f>IF(COUNT(H78:H103)=0,"",SUM(H78:H103)/COUNT(H78:H103))</f>
        <v/>
      </c>
      <c r="I104" s="256"/>
      <c r="J104" s="257" t="str">
        <f>IF(COUNT(J78:J103)=0,"",SUM(J78:J103)/COUNT(J78:J103))</f>
        <v/>
      </c>
      <c r="U104" s="219"/>
      <c r="V104" s="219"/>
      <c r="W104" s="219"/>
      <c r="X104" s="219"/>
      <c r="Y104" s="219"/>
      <c r="Z104" s="219"/>
      <c r="AA104" s="219"/>
      <c r="AB104" s="219"/>
      <c r="AC104" s="219"/>
      <c r="AD104" s="219"/>
      <c r="AE104" s="219"/>
      <c r="AF104" s="219"/>
      <c r="AG104" s="219"/>
      <c r="AH104" s="219"/>
      <c r="AI104" s="219"/>
      <c r="AJ104" s="219"/>
      <c r="AK104" s="219"/>
      <c r="AL104" s="219"/>
      <c r="AM104" s="219"/>
      <c r="AN104" s="219"/>
    </row>
    <row r="105" spans="2:40" ht="20.25" customHeight="1">
      <c r="B105" s="219"/>
      <c r="C105" s="219"/>
      <c r="D105" s="219"/>
      <c r="E105" s="219"/>
      <c r="F105" s="219"/>
      <c r="G105" s="218"/>
      <c r="H105" s="258"/>
      <c r="I105" s="256"/>
      <c r="J105" s="227"/>
      <c r="U105" s="219"/>
      <c r="V105" s="219"/>
      <c r="W105" s="219"/>
      <c r="X105" s="219"/>
      <c r="Y105" s="219"/>
      <c r="Z105" s="219"/>
      <c r="AA105" s="219"/>
      <c r="AB105" s="219"/>
      <c r="AC105" s="219"/>
      <c r="AD105" s="219"/>
      <c r="AE105" s="219"/>
      <c r="AF105" s="219"/>
      <c r="AG105" s="219"/>
      <c r="AH105" s="219"/>
      <c r="AI105" s="219"/>
      <c r="AJ105" s="219"/>
      <c r="AK105" s="219"/>
      <c r="AL105" s="219"/>
      <c r="AM105" s="219"/>
      <c r="AN105" s="219"/>
    </row>
    <row r="106" spans="2:40">
      <c r="B106" s="219"/>
      <c r="C106" s="219"/>
      <c r="D106" s="219"/>
      <c r="E106" s="219"/>
      <c r="F106" s="219"/>
      <c r="G106" s="259">
        <f>IF(COUNT(G78:G103,G23:G68)=0,"",SUM(G78:G103,G23:G68)/COUNT(G78:G103,G23:G68))</f>
        <v>3</v>
      </c>
      <c r="H106" s="260" t="str">
        <f>IF(COUNT(H78:H103,H23:H68)=0,"",SUM(H78:H103,H23:H68)/COUNT(H78:H103,H23:H68))</f>
        <v/>
      </c>
      <c r="I106" s="261"/>
      <c r="J106" s="259" t="str">
        <f>IF(COUNT(J78:J103,J23:J68)=0,"",SUM(J78:J103,J23:J68)/COUNT(J78:J103,J23:J68))</f>
        <v/>
      </c>
      <c r="U106" s="219"/>
      <c r="V106" s="219"/>
      <c r="W106" s="219"/>
      <c r="X106" s="219"/>
      <c r="Y106" s="219"/>
      <c r="Z106" s="219"/>
      <c r="AA106" s="219"/>
      <c r="AB106" s="219"/>
      <c r="AC106" s="219"/>
      <c r="AD106" s="219"/>
      <c r="AE106" s="219"/>
      <c r="AF106" s="219"/>
      <c r="AG106" s="219"/>
      <c r="AH106" s="219"/>
      <c r="AI106" s="219"/>
      <c r="AJ106" s="219"/>
      <c r="AK106" s="219"/>
      <c r="AL106" s="219"/>
      <c r="AM106" s="219"/>
      <c r="AN106" s="219"/>
    </row>
    <row r="107" spans="2:40">
      <c r="B107" s="219"/>
      <c r="C107" s="219"/>
      <c r="D107" s="219"/>
      <c r="E107" s="219"/>
      <c r="F107" s="219"/>
      <c r="G107" s="219"/>
      <c r="N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row>
    <row r="108" spans="2:40">
      <c r="B108" s="219"/>
      <c r="C108" s="219"/>
      <c r="D108" s="219"/>
      <c r="E108" s="219"/>
      <c r="F108" s="219"/>
      <c r="G108" s="219"/>
      <c r="N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row>
    <row r="109" spans="2:40">
      <c r="B109" s="219"/>
      <c r="C109" s="219"/>
      <c r="D109" s="219"/>
      <c r="E109" s="219"/>
      <c r="F109" s="219"/>
      <c r="G109" s="219"/>
      <c r="N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row>
    <row r="110" spans="2:40" ht="55.5" customHeight="1">
      <c r="B110" s="380"/>
      <c r="C110" s="381"/>
      <c r="D110" s="381"/>
      <c r="E110" s="381"/>
      <c r="F110" s="381"/>
      <c r="G110" s="207"/>
      <c r="H110" s="205"/>
      <c r="N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row>
    <row r="111" spans="2:40" ht="33.75" customHeight="1">
      <c r="B111" s="219"/>
      <c r="C111" s="219"/>
      <c r="D111" s="219"/>
      <c r="E111" s="219"/>
      <c r="F111" s="219"/>
      <c r="G111" s="219"/>
      <c r="N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row>
    <row r="112" spans="2:40">
      <c r="N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row>
    <row r="113" spans="14:40">
      <c r="N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row>
    <row r="114" spans="14:40">
      <c r="N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row>
    <row r="115" spans="14:40">
      <c r="N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row>
    <row r="116" spans="14:40">
      <c r="N116" s="219"/>
      <c r="U116" s="219"/>
      <c r="V116" s="219"/>
      <c r="W116" s="219"/>
      <c r="X116" s="219"/>
      <c r="Y116" s="219"/>
      <c r="Z116" s="219"/>
      <c r="AA116" s="219"/>
      <c r="AB116" s="219"/>
      <c r="AC116" s="219"/>
      <c r="AD116" s="219"/>
      <c r="AE116" s="219"/>
      <c r="AF116" s="219"/>
      <c r="AG116" s="219"/>
      <c r="AH116" s="219"/>
      <c r="AI116" s="219"/>
      <c r="AJ116" s="219"/>
      <c r="AK116" s="219"/>
      <c r="AL116" s="219"/>
      <c r="AM116" s="219"/>
      <c r="AN116" s="219"/>
    </row>
    <row r="117" spans="14:40">
      <c r="N117" s="219"/>
      <c r="U117" s="219"/>
      <c r="V117" s="219"/>
      <c r="W117" s="219"/>
      <c r="X117" s="219"/>
      <c r="Y117" s="219"/>
      <c r="Z117" s="219"/>
      <c r="AA117" s="219"/>
      <c r="AB117" s="219"/>
      <c r="AC117" s="219"/>
      <c r="AD117" s="219"/>
      <c r="AE117" s="219"/>
      <c r="AF117" s="219"/>
      <c r="AG117" s="219"/>
      <c r="AH117" s="219"/>
      <c r="AI117" s="219"/>
      <c r="AJ117" s="219"/>
      <c r="AK117" s="219"/>
      <c r="AL117" s="219"/>
      <c r="AM117" s="219"/>
      <c r="AN117" s="219"/>
    </row>
    <row r="118" spans="14:40">
      <c r="N118" s="219"/>
      <c r="U118" s="219"/>
      <c r="V118" s="219"/>
      <c r="W118" s="219"/>
      <c r="X118" s="219"/>
      <c r="Y118" s="219"/>
      <c r="Z118" s="219"/>
      <c r="AA118" s="219"/>
      <c r="AB118" s="219"/>
      <c r="AC118" s="219"/>
      <c r="AD118" s="219"/>
      <c r="AE118" s="219"/>
      <c r="AF118" s="219"/>
      <c r="AG118" s="219"/>
      <c r="AH118" s="219"/>
      <c r="AI118" s="219"/>
      <c r="AJ118" s="219"/>
      <c r="AK118" s="219"/>
      <c r="AL118" s="219"/>
      <c r="AM118" s="219"/>
      <c r="AN118" s="219"/>
    </row>
    <row r="119" spans="14:40">
      <c r="N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row>
    <row r="120" spans="14:40">
      <c r="N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19"/>
    </row>
    <row r="121" spans="14:40">
      <c r="N121" s="219"/>
      <c r="U121" s="219"/>
      <c r="V121" s="219"/>
      <c r="W121" s="219"/>
      <c r="X121" s="219"/>
      <c r="Y121" s="219"/>
      <c r="Z121" s="219"/>
      <c r="AA121" s="219"/>
      <c r="AB121" s="219"/>
      <c r="AC121" s="219"/>
      <c r="AD121" s="219"/>
      <c r="AE121" s="219"/>
      <c r="AF121" s="219"/>
      <c r="AG121" s="219"/>
      <c r="AH121" s="219"/>
      <c r="AI121" s="219"/>
      <c r="AJ121" s="219"/>
      <c r="AK121" s="219"/>
      <c r="AL121" s="219"/>
      <c r="AM121" s="219"/>
      <c r="AN121" s="219"/>
    </row>
    <row r="122" spans="14:40">
      <c r="N122" s="219"/>
      <c r="U122" s="219"/>
      <c r="V122" s="219"/>
      <c r="W122" s="219"/>
      <c r="X122" s="219"/>
      <c r="Y122" s="219"/>
      <c r="Z122" s="219"/>
      <c r="AA122" s="219"/>
      <c r="AB122" s="219"/>
      <c r="AC122" s="219"/>
      <c r="AD122" s="219"/>
      <c r="AE122" s="219"/>
      <c r="AF122" s="219"/>
      <c r="AG122" s="219"/>
      <c r="AH122" s="219"/>
      <c r="AI122" s="219"/>
      <c r="AJ122" s="219"/>
      <c r="AK122" s="219"/>
      <c r="AL122" s="219"/>
      <c r="AM122" s="219"/>
      <c r="AN122" s="219"/>
    </row>
    <row r="123" spans="14:40">
      <c r="N123" s="219"/>
      <c r="U123" s="219"/>
      <c r="V123" s="219"/>
      <c r="W123" s="219"/>
      <c r="X123" s="219"/>
      <c r="Y123" s="219"/>
      <c r="Z123" s="219"/>
      <c r="AA123" s="219"/>
      <c r="AB123" s="219"/>
      <c r="AC123" s="219"/>
      <c r="AD123" s="219"/>
      <c r="AE123" s="219"/>
      <c r="AF123" s="219"/>
      <c r="AG123" s="219"/>
      <c r="AH123" s="219"/>
      <c r="AI123" s="219"/>
      <c r="AJ123" s="219"/>
      <c r="AK123" s="219"/>
      <c r="AL123" s="219"/>
      <c r="AM123" s="219"/>
      <c r="AN123" s="219"/>
    </row>
    <row r="124" spans="14:40">
      <c r="N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19"/>
    </row>
    <row r="125" spans="14:40">
      <c r="N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row>
    <row r="126" spans="14:40">
      <c r="N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row>
    <row r="127" spans="14:40">
      <c r="N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19"/>
    </row>
    <row r="128" spans="14:40">
      <c r="N128" s="219"/>
      <c r="U128" s="219"/>
      <c r="V128" s="219"/>
      <c r="W128" s="219"/>
      <c r="X128" s="219"/>
      <c r="Y128" s="219"/>
      <c r="Z128" s="219"/>
      <c r="AA128" s="219"/>
      <c r="AB128" s="219"/>
      <c r="AC128" s="219"/>
      <c r="AD128" s="219"/>
      <c r="AE128" s="219"/>
      <c r="AF128" s="219"/>
      <c r="AG128" s="219"/>
      <c r="AH128" s="219"/>
      <c r="AI128" s="219"/>
      <c r="AJ128" s="219"/>
      <c r="AK128" s="219"/>
      <c r="AL128" s="219"/>
      <c r="AM128" s="219"/>
      <c r="AN128" s="219"/>
    </row>
    <row r="129" spans="14:40">
      <c r="N129" s="219"/>
      <c r="U129" s="219"/>
      <c r="V129" s="219"/>
      <c r="W129" s="219"/>
      <c r="X129" s="219"/>
      <c r="Y129" s="219"/>
      <c r="Z129" s="219"/>
      <c r="AA129" s="219"/>
      <c r="AB129" s="219"/>
      <c r="AC129" s="219"/>
      <c r="AD129" s="219"/>
      <c r="AE129" s="219"/>
      <c r="AF129" s="219"/>
      <c r="AG129" s="219"/>
      <c r="AH129" s="219"/>
      <c r="AI129" s="219"/>
      <c r="AJ129" s="219"/>
      <c r="AK129" s="219"/>
      <c r="AL129" s="219"/>
      <c r="AM129" s="219"/>
      <c r="AN129" s="219"/>
    </row>
    <row r="130" spans="14:40">
      <c r="N130" s="219"/>
      <c r="U130" s="219"/>
      <c r="V130" s="219"/>
      <c r="W130" s="219"/>
      <c r="X130" s="219"/>
      <c r="Y130" s="219"/>
      <c r="Z130" s="219"/>
      <c r="AA130" s="219"/>
      <c r="AB130" s="219"/>
      <c r="AC130" s="219"/>
      <c r="AD130" s="219"/>
      <c r="AE130" s="219"/>
      <c r="AF130" s="219"/>
      <c r="AG130" s="219"/>
      <c r="AH130" s="219"/>
      <c r="AI130" s="219"/>
      <c r="AJ130" s="219"/>
      <c r="AK130" s="219"/>
      <c r="AL130" s="219"/>
      <c r="AM130" s="219"/>
      <c r="AN130" s="219"/>
    </row>
    <row r="131" spans="14:40">
      <c r="N131" s="219"/>
      <c r="U131" s="219"/>
      <c r="V131" s="219"/>
      <c r="W131" s="219"/>
      <c r="X131" s="219"/>
      <c r="Y131" s="219"/>
      <c r="Z131" s="219"/>
      <c r="AA131" s="219"/>
      <c r="AB131" s="219"/>
      <c r="AC131" s="219"/>
      <c r="AD131" s="219"/>
      <c r="AE131" s="219"/>
      <c r="AF131" s="219"/>
      <c r="AG131" s="219"/>
      <c r="AH131" s="219"/>
      <c r="AI131" s="219"/>
      <c r="AJ131" s="219"/>
      <c r="AK131" s="219"/>
      <c r="AL131" s="219"/>
      <c r="AM131" s="219"/>
      <c r="AN131" s="219"/>
    </row>
    <row r="132" spans="14:40">
      <c r="N132" s="219"/>
      <c r="U132" s="219"/>
      <c r="V132" s="219"/>
      <c r="W132" s="219"/>
      <c r="X132" s="219"/>
      <c r="Y132" s="219"/>
      <c r="Z132" s="219"/>
      <c r="AA132" s="219"/>
      <c r="AB132" s="219"/>
      <c r="AC132" s="219"/>
      <c r="AD132" s="219"/>
      <c r="AE132" s="219"/>
      <c r="AF132" s="219"/>
      <c r="AG132" s="219"/>
      <c r="AH132" s="219"/>
      <c r="AI132" s="219"/>
      <c r="AJ132" s="219"/>
      <c r="AK132" s="219"/>
      <c r="AL132" s="219"/>
      <c r="AM132" s="219"/>
      <c r="AN132" s="219"/>
    </row>
    <row r="133" spans="14:40">
      <c r="N133" s="219"/>
      <c r="U133" s="219"/>
      <c r="V133" s="219"/>
      <c r="W133" s="219"/>
      <c r="X133" s="219"/>
      <c r="Y133" s="219"/>
      <c r="Z133" s="219"/>
      <c r="AA133" s="219"/>
      <c r="AB133" s="219"/>
      <c r="AC133" s="219"/>
      <c r="AD133" s="219"/>
      <c r="AE133" s="219"/>
      <c r="AF133" s="219"/>
      <c r="AG133" s="219"/>
      <c r="AH133" s="219"/>
      <c r="AI133" s="219"/>
      <c r="AJ133" s="219"/>
      <c r="AK133" s="219"/>
      <c r="AL133" s="219"/>
      <c r="AM133" s="219"/>
      <c r="AN133" s="219"/>
    </row>
    <row r="134" spans="14:40">
      <c r="N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row>
    <row r="135" spans="14:40">
      <c r="N135" s="219"/>
      <c r="U135" s="219"/>
      <c r="V135" s="219"/>
      <c r="W135" s="219"/>
      <c r="X135" s="219"/>
      <c r="Y135" s="219"/>
      <c r="Z135" s="219"/>
      <c r="AA135" s="219"/>
      <c r="AB135" s="219"/>
      <c r="AC135" s="219"/>
      <c r="AD135" s="219"/>
      <c r="AE135" s="219"/>
      <c r="AF135" s="219"/>
      <c r="AG135" s="219"/>
      <c r="AH135" s="219"/>
      <c r="AI135" s="219"/>
      <c r="AJ135" s="219"/>
      <c r="AK135" s="219"/>
      <c r="AL135" s="219"/>
      <c r="AM135" s="219"/>
      <c r="AN135" s="219"/>
    </row>
    <row r="136" spans="14:40">
      <c r="N136" s="219"/>
      <c r="U136" s="219"/>
      <c r="V136" s="219"/>
      <c r="W136" s="219"/>
      <c r="X136" s="219"/>
      <c r="Y136" s="219"/>
      <c r="Z136" s="219"/>
      <c r="AA136" s="219"/>
      <c r="AB136" s="219"/>
      <c r="AC136" s="219"/>
      <c r="AD136" s="219"/>
      <c r="AE136" s="219"/>
      <c r="AF136" s="219"/>
      <c r="AG136" s="219"/>
      <c r="AH136" s="219"/>
      <c r="AI136" s="219"/>
      <c r="AJ136" s="219"/>
      <c r="AK136" s="219"/>
      <c r="AL136" s="219"/>
      <c r="AM136" s="219"/>
      <c r="AN136" s="219"/>
    </row>
    <row r="137" spans="14:40">
      <c r="N137" s="219"/>
      <c r="U137" s="219"/>
      <c r="V137" s="219"/>
      <c r="W137" s="219"/>
      <c r="X137" s="219"/>
      <c r="Y137" s="219"/>
      <c r="Z137" s="219"/>
      <c r="AA137" s="219"/>
      <c r="AB137" s="219"/>
      <c r="AC137" s="219"/>
      <c r="AD137" s="219"/>
      <c r="AE137" s="219"/>
      <c r="AF137" s="219"/>
      <c r="AG137" s="219"/>
      <c r="AH137" s="219"/>
      <c r="AI137" s="219"/>
      <c r="AJ137" s="219"/>
      <c r="AK137" s="219"/>
      <c r="AL137" s="219"/>
      <c r="AM137" s="219"/>
      <c r="AN137" s="219"/>
    </row>
    <row r="138" spans="14:40">
      <c r="N138" s="219"/>
      <c r="U138" s="219"/>
      <c r="V138" s="219"/>
      <c r="W138" s="219"/>
      <c r="X138" s="219"/>
      <c r="Y138" s="219"/>
      <c r="Z138" s="219"/>
      <c r="AA138" s="219"/>
      <c r="AB138" s="219"/>
      <c r="AC138" s="219"/>
      <c r="AD138" s="219"/>
      <c r="AE138" s="219"/>
      <c r="AF138" s="219"/>
      <c r="AG138" s="219"/>
      <c r="AH138" s="219"/>
      <c r="AI138" s="219"/>
      <c r="AJ138" s="219"/>
      <c r="AK138" s="219"/>
      <c r="AL138" s="219"/>
      <c r="AM138" s="219"/>
      <c r="AN138" s="219"/>
    </row>
    <row r="139" spans="14:40">
      <c r="N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row>
    <row r="140" spans="14:40">
      <c r="N140" s="219"/>
      <c r="U140" s="219"/>
      <c r="V140" s="219"/>
      <c r="W140" s="219"/>
      <c r="X140" s="219"/>
      <c r="Y140" s="219"/>
      <c r="Z140" s="219"/>
      <c r="AA140" s="219"/>
      <c r="AB140" s="219"/>
      <c r="AC140" s="219"/>
      <c r="AD140" s="219"/>
      <c r="AE140" s="219"/>
      <c r="AF140" s="219"/>
      <c r="AG140" s="219"/>
      <c r="AH140" s="219"/>
      <c r="AI140" s="219"/>
      <c r="AJ140" s="219"/>
      <c r="AK140" s="219"/>
      <c r="AL140" s="219"/>
      <c r="AM140" s="219"/>
      <c r="AN140" s="219"/>
    </row>
    <row r="141" spans="14:40">
      <c r="N141" s="219"/>
      <c r="U141" s="219"/>
      <c r="V141" s="219"/>
      <c r="W141" s="219"/>
      <c r="X141" s="219"/>
      <c r="Y141" s="219"/>
      <c r="Z141" s="219"/>
      <c r="AA141" s="219"/>
      <c r="AB141" s="219"/>
      <c r="AC141" s="219"/>
      <c r="AD141" s="219"/>
      <c r="AE141" s="219"/>
      <c r="AF141" s="219"/>
      <c r="AG141" s="219"/>
      <c r="AH141" s="219"/>
      <c r="AI141" s="219"/>
      <c r="AJ141" s="219"/>
    </row>
    <row r="142" spans="14:40">
      <c r="N142" s="219"/>
      <c r="U142" s="219"/>
      <c r="V142" s="219"/>
      <c r="W142" s="219"/>
      <c r="X142" s="219"/>
      <c r="Y142" s="219"/>
      <c r="Z142" s="219"/>
      <c r="AA142" s="219"/>
      <c r="AB142" s="219"/>
      <c r="AC142" s="219"/>
      <c r="AD142" s="219"/>
      <c r="AE142" s="219"/>
      <c r="AF142" s="219"/>
      <c r="AG142" s="219"/>
      <c r="AH142" s="219"/>
      <c r="AI142" s="219"/>
      <c r="AJ142" s="219"/>
    </row>
    <row r="143" spans="14:40">
      <c r="N143" s="219"/>
      <c r="U143" s="219"/>
      <c r="V143" s="219"/>
      <c r="W143" s="219"/>
      <c r="X143" s="219"/>
      <c r="Y143" s="219"/>
      <c r="Z143" s="219"/>
      <c r="AA143" s="219"/>
      <c r="AB143" s="219"/>
      <c r="AC143" s="219"/>
      <c r="AD143" s="219"/>
      <c r="AE143" s="219"/>
      <c r="AF143" s="219"/>
      <c r="AG143" s="219"/>
      <c r="AH143" s="219"/>
      <c r="AI143" s="219"/>
      <c r="AJ143" s="219"/>
    </row>
    <row r="144" spans="14:40">
      <c r="N144" s="219"/>
      <c r="U144" s="219"/>
      <c r="V144" s="219"/>
      <c r="W144" s="219"/>
      <c r="X144" s="219"/>
      <c r="Y144" s="219"/>
      <c r="Z144" s="219"/>
      <c r="AA144" s="219"/>
      <c r="AB144" s="219"/>
      <c r="AC144" s="219"/>
      <c r="AD144" s="219"/>
      <c r="AE144" s="219"/>
      <c r="AF144" s="219"/>
      <c r="AG144" s="219"/>
      <c r="AH144" s="219"/>
      <c r="AI144" s="219"/>
      <c r="AJ144" s="219"/>
    </row>
    <row r="145" spans="21:36">
      <c r="U145" s="219"/>
      <c r="V145" s="219"/>
      <c r="W145" s="219"/>
      <c r="X145" s="219"/>
      <c r="Y145" s="219"/>
      <c r="Z145" s="219"/>
      <c r="AA145" s="219"/>
      <c r="AB145" s="219"/>
      <c r="AC145" s="219"/>
      <c r="AD145" s="219"/>
      <c r="AE145" s="219"/>
      <c r="AF145" s="219"/>
      <c r="AG145" s="219"/>
      <c r="AH145" s="219"/>
      <c r="AI145" s="219"/>
      <c r="AJ145" s="219"/>
    </row>
    <row r="146" spans="21:36">
      <c r="U146" s="219"/>
      <c r="V146" s="219"/>
      <c r="W146" s="219"/>
      <c r="X146" s="219"/>
      <c r="Y146" s="219"/>
      <c r="Z146" s="219"/>
      <c r="AA146" s="219"/>
      <c r="AB146" s="219"/>
      <c r="AC146" s="219"/>
      <c r="AD146" s="219"/>
      <c r="AE146" s="219"/>
      <c r="AF146" s="219"/>
      <c r="AG146" s="219"/>
      <c r="AH146" s="219"/>
      <c r="AI146" s="219"/>
      <c r="AJ146" s="219"/>
    </row>
    <row r="147" spans="21:36">
      <c r="U147" s="219"/>
      <c r="V147" s="219"/>
      <c r="W147" s="219"/>
      <c r="X147" s="219"/>
      <c r="Y147" s="219"/>
      <c r="Z147" s="219"/>
      <c r="AA147" s="219"/>
      <c r="AB147" s="219"/>
      <c r="AC147" s="219"/>
      <c r="AD147" s="219"/>
      <c r="AE147" s="219"/>
      <c r="AF147" s="219"/>
      <c r="AG147" s="219"/>
      <c r="AH147" s="219"/>
      <c r="AI147" s="219"/>
      <c r="AJ147" s="219"/>
    </row>
    <row r="148" spans="21:36">
      <c r="U148" s="219"/>
      <c r="V148" s="219"/>
      <c r="W148" s="219"/>
      <c r="X148" s="219"/>
      <c r="Y148" s="219"/>
      <c r="Z148" s="219"/>
      <c r="AA148" s="219"/>
      <c r="AB148" s="219"/>
      <c r="AC148" s="219"/>
      <c r="AD148" s="219"/>
      <c r="AE148" s="219"/>
      <c r="AF148" s="219"/>
      <c r="AG148" s="219"/>
      <c r="AH148" s="219"/>
      <c r="AI148" s="219"/>
      <c r="AJ148" s="219"/>
    </row>
    <row r="149" spans="21:36">
      <c r="U149" s="219"/>
      <c r="V149" s="219"/>
      <c r="W149" s="219"/>
      <c r="X149" s="219"/>
      <c r="Y149" s="219"/>
      <c r="Z149" s="219"/>
      <c r="AA149" s="219"/>
      <c r="AB149" s="219"/>
      <c r="AC149" s="219"/>
      <c r="AD149" s="219"/>
      <c r="AE149" s="219"/>
      <c r="AF149" s="219"/>
      <c r="AG149" s="219"/>
      <c r="AH149" s="219"/>
      <c r="AI149" s="219"/>
      <c r="AJ149" s="219"/>
    </row>
    <row r="150" spans="21:36">
      <c r="U150" s="219"/>
      <c r="V150" s="219"/>
      <c r="W150" s="219"/>
      <c r="X150" s="219"/>
      <c r="Y150" s="219"/>
      <c r="Z150" s="219"/>
      <c r="AA150" s="219"/>
      <c r="AB150" s="219"/>
      <c r="AC150" s="219"/>
      <c r="AD150" s="219"/>
      <c r="AE150" s="219"/>
      <c r="AF150" s="219"/>
      <c r="AG150" s="219"/>
      <c r="AH150" s="219"/>
      <c r="AI150" s="219"/>
      <c r="AJ150" s="219"/>
    </row>
    <row r="151" spans="21:36">
      <c r="U151" s="219"/>
      <c r="V151" s="219"/>
      <c r="W151" s="219"/>
      <c r="X151" s="219"/>
      <c r="Y151" s="219"/>
      <c r="Z151" s="219"/>
      <c r="AA151" s="219"/>
      <c r="AB151" s="219"/>
      <c r="AC151" s="219"/>
      <c r="AD151" s="219"/>
      <c r="AE151" s="219"/>
      <c r="AF151" s="219"/>
      <c r="AG151" s="219"/>
      <c r="AH151" s="219"/>
      <c r="AI151" s="219"/>
      <c r="AJ151" s="219"/>
    </row>
    <row r="152" spans="21:36">
      <c r="U152" s="219"/>
      <c r="V152" s="219"/>
      <c r="W152" s="219"/>
      <c r="X152" s="219"/>
      <c r="Y152" s="219"/>
      <c r="Z152" s="219"/>
      <c r="AA152" s="219"/>
      <c r="AB152" s="219"/>
      <c r="AC152" s="219"/>
      <c r="AD152" s="219"/>
      <c r="AE152" s="219"/>
      <c r="AF152" s="219"/>
      <c r="AG152" s="219"/>
      <c r="AH152" s="219"/>
      <c r="AI152" s="219"/>
      <c r="AJ152" s="219"/>
    </row>
    <row r="153" spans="21:36">
      <c r="U153" s="219"/>
      <c r="V153" s="219"/>
      <c r="W153" s="219"/>
      <c r="X153" s="219"/>
      <c r="Y153" s="219"/>
      <c r="Z153" s="219"/>
      <c r="AA153" s="219"/>
      <c r="AB153" s="219"/>
      <c r="AC153" s="219"/>
      <c r="AD153" s="219"/>
      <c r="AE153" s="219"/>
      <c r="AF153" s="219"/>
      <c r="AG153" s="219"/>
      <c r="AH153" s="219"/>
      <c r="AI153" s="219"/>
      <c r="AJ153" s="219"/>
    </row>
    <row r="154" spans="21:36">
      <c r="U154" s="219"/>
      <c r="V154" s="219"/>
      <c r="W154" s="219"/>
      <c r="X154" s="219"/>
      <c r="Y154" s="219"/>
      <c r="Z154" s="219"/>
      <c r="AA154" s="219"/>
      <c r="AB154" s="219"/>
      <c r="AC154" s="219"/>
      <c r="AD154" s="219"/>
      <c r="AE154" s="219"/>
      <c r="AF154" s="219"/>
      <c r="AG154" s="219"/>
      <c r="AH154" s="219"/>
      <c r="AI154" s="219"/>
      <c r="AJ154" s="219"/>
    </row>
    <row r="155" spans="21:36">
      <c r="U155" s="219"/>
      <c r="V155" s="219"/>
      <c r="W155" s="219"/>
      <c r="X155" s="219"/>
      <c r="Y155" s="219"/>
      <c r="Z155" s="219"/>
      <c r="AA155" s="219"/>
      <c r="AB155" s="219"/>
      <c r="AC155" s="219"/>
      <c r="AD155" s="219"/>
      <c r="AE155" s="219"/>
      <c r="AF155" s="219"/>
      <c r="AG155" s="219"/>
      <c r="AH155" s="219"/>
      <c r="AI155" s="219"/>
      <c r="AJ155" s="219"/>
    </row>
    <row r="156" spans="21:36">
      <c r="U156" s="219"/>
      <c r="V156" s="219"/>
      <c r="W156" s="219"/>
      <c r="X156" s="219"/>
      <c r="Y156" s="219"/>
      <c r="Z156" s="219"/>
      <c r="AA156" s="219"/>
      <c r="AB156" s="219"/>
      <c r="AC156" s="219"/>
      <c r="AD156" s="219"/>
      <c r="AE156" s="219"/>
      <c r="AF156" s="219"/>
      <c r="AG156" s="219"/>
      <c r="AH156" s="219"/>
      <c r="AI156" s="219"/>
      <c r="AJ156" s="219"/>
    </row>
    <row r="157" spans="21:36">
      <c r="U157" s="219"/>
      <c r="V157" s="219"/>
      <c r="W157" s="219"/>
      <c r="X157" s="219"/>
      <c r="Y157" s="219"/>
      <c r="Z157" s="219"/>
      <c r="AA157" s="219"/>
      <c r="AB157" s="219"/>
      <c r="AC157" s="219"/>
      <c r="AD157" s="219"/>
      <c r="AE157" s="219"/>
      <c r="AF157" s="219"/>
      <c r="AG157" s="219"/>
      <c r="AH157" s="219"/>
      <c r="AI157" s="219"/>
      <c r="AJ157" s="219"/>
    </row>
    <row r="158" spans="21:36">
      <c r="U158" s="219"/>
      <c r="V158" s="219"/>
      <c r="W158" s="219"/>
      <c r="X158" s="219"/>
      <c r="Y158" s="219"/>
      <c r="Z158" s="219"/>
      <c r="AA158" s="219"/>
      <c r="AB158" s="219"/>
      <c r="AC158" s="219"/>
      <c r="AD158" s="219"/>
      <c r="AE158" s="219"/>
      <c r="AF158" s="219"/>
      <c r="AG158" s="219"/>
      <c r="AH158" s="219"/>
      <c r="AI158" s="219"/>
      <c r="AJ158" s="219"/>
    </row>
    <row r="159" spans="21:36">
      <c r="U159" s="219"/>
      <c r="V159" s="219"/>
      <c r="W159" s="219"/>
      <c r="X159" s="219"/>
      <c r="Y159" s="219"/>
      <c r="Z159" s="219"/>
      <c r="AA159" s="219"/>
      <c r="AB159" s="219"/>
      <c r="AC159" s="219"/>
      <c r="AD159" s="219"/>
      <c r="AE159" s="219"/>
      <c r="AF159" s="219"/>
      <c r="AG159" s="219"/>
      <c r="AH159" s="219"/>
      <c r="AI159" s="219"/>
      <c r="AJ159" s="219"/>
    </row>
    <row r="160" spans="21:36">
      <c r="U160" s="219"/>
      <c r="V160" s="219"/>
      <c r="W160" s="219"/>
      <c r="X160" s="219"/>
      <c r="Y160" s="219"/>
      <c r="Z160" s="219"/>
      <c r="AA160" s="219"/>
      <c r="AB160" s="219"/>
      <c r="AC160" s="219"/>
      <c r="AD160" s="219"/>
      <c r="AE160" s="219"/>
      <c r="AF160" s="219"/>
      <c r="AG160" s="219"/>
      <c r="AH160" s="219"/>
      <c r="AI160" s="219"/>
      <c r="AJ160" s="219"/>
    </row>
    <row r="161" spans="21:36">
      <c r="U161" s="219"/>
      <c r="V161" s="219"/>
      <c r="W161" s="219"/>
      <c r="X161" s="219"/>
      <c r="Y161" s="219"/>
      <c r="Z161" s="219"/>
      <c r="AA161" s="219"/>
      <c r="AB161" s="219"/>
      <c r="AC161" s="219"/>
      <c r="AD161" s="219"/>
      <c r="AE161" s="219"/>
      <c r="AF161" s="219"/>
      <c r="AG161" s="219"/>
      <c r="AH161" s="219"/>
      <c r="AI161" s="219"/>
      <c r="AJ161" s="219"/>
    </row>
    <row r="162" spans="21:36">
      <c r="U162" s="219"/>
      <c r="V162" s="219"/>
      <c r="W162" s="219"/>
      <c r="X162" s="219"/>
      <c r="Y162" s="219"/>
      <c r="Z162" s="219"/>
      <c r="AA162" s="219"/>
      <c r="AB162" s="219"/>
      <c r="AC162" s="219"/>
      <c r="AD162" s="219"/>
      <c r="AE162" s="219"/>
      <c r="AF162" s="219"/>
      <c r="AG162" s="219"/>
      <c r="AH162" s="219"/>
      <c r="AI162" s="219"/>
      <c r="AJ162" s="219"/>
    </row>
    <row r="163" spans="21:36">
      <c r="U163" s="219"/>
      <c r="V163" s="219"/>
      <c r="W163" s="219"/>
      <c r="X163" s="219"/>
      <c r="Y163" s="219"/>
      <c r="Z163" s="219"/>
      <c r="AA163" s="219"/>
      <c r="AB163" s="219"/>
      <c r="AC163" s="219"/>
      <c r="AD163" s="219"/>
      <c r="AE163" s="219"/>
      <c r="AF163" s="219"/>
      <c r="AG163" s="219"/>
      <c r="AH163" s="219"/>
      <c r="AI163" s="219"/>
      <c r="AJ163" s="219"/>
    </row>
    <row r="164" spans="21:36">
      <c r="U164" s="219"/>
      <c r="V164" s="219"/>
      <c r="W164" s="219"/>
      <c r="X164" s="219"/>
      <c r="Y164" s="219"/>
      <c r="Z164" s="219"/>
      <c r="AA164" s="219"/>
      <c r="AB164" s="219"/>
      <c r="AC164" s="219"/>
      <c r="AD164" s="219"/>
      <c r="AE164" s="219"/>
      <c r="AF164" s="219"/>
      <c r="AG164" s="219"/>
      <c r="AH164" s="219"/>
      <c r="AI164" s="219"/>
      <c r="AJ164" s="219"/>
    </row>
    <row r="165" spans="21:36">
      <c r="U165" s="219"/>
      <c r="V165" s="219"/>
      <c r="W165" s="219"/>
      <c r="X165" s="219"/>
      <c r="Y165" s="219"/>
      <c r="Z165" s="219"/>
      <c r="AA165" s="219"/>
      <c r="AB165" s="219"/>
      <c r="AC165" s="219"/>
      <c r="AD165" s="219"/>
      <c r="AE165" s="219"/>
      <c r="AF165" s="219"/>
      <c r="AG165" s="219"/>
      <c r="AH165" s="219"/>
      <c r="AI165" s="219"/>
      <c r="AJ165" s="219"/>
    </row>
    <row r="166" spans="21:36">
      <c r="U166" s="219"/>
      <c r="V166" s="219"/>
      <c r="W166" s="219"/>
      <c r="X166" s="219"/>
      <c r="Y166" s="219"/>
      <c r="Z166" s="219"/>
      <c r="AA166" s="219"/>
      <c r="AB166" s="219"/>
      <c r="AC166" s="219"/>
      <c r="AD166" s="219"/>
      <c r="AE166" s="219"/>
      <c r="AF166" s="219"/>
      <c r="AG166" s="219"/>
      <c r="AH166" s="219"/>
      <c r="AI166" s="219"/>
      <c r="AJ166" s="219"/>
    </row>
    <row r="167" spans="21:36">
      <c r="U167" s="219"/>
      <c r="V167" s="219"/>
      <c r="W167" s="219"/>
      <c r="X167" s="219"/>
      <c r="Y167" s="219"/>
      <c r="Z167" s="219"/>
      <c r="AA167" s="219"/>
      <c r="AB167" s="219"/>
      <c r="AC167" s="219"/>
      <c r="AD167" s="219"/>
      <c r="AE167" s="219"/>
      <c r="AF167" s="219"/>
      <c r="AG167" s="219"/>
      <c r="AH167" s="219"/>
      <c r="AI167" s="219"/>
      <c r="AJ167" s="219"/>
    </row>
    <row r="168" spans="21:36">
      <c r="U168" s="219"/>
      <c r="V168" s="219"/>
      <c r="W168" s="219"/>
      <c r="X168" s="219"/>
      <c r="Y168" s="219"/>
      <c r="Z168" s="219"/>
      <c r="AA168" s="219"/>
      <c r="AB168" s="219"/>
      <c r="AC168" s="219"/>
      <c r="AD168" s="219"/>
      <c r="AE168" s="219"/>
      <c r="AF168" s="219"/>
      <c r="AG168" s="219"/>
      <c r="AH168" s="219"/>
      <c r="AI168" s="219"/>
      <c r="AJ168" s="219"/>
    </row>
    <row r="169" spans="21:36">
      <c r="U169" s="219"/>
      <c r="V169" s="219"/>
      <c r="W169" s="219"/>
      <c r="X169" s="219"/>
      <c r="Y169" s="219"/>
      <c r="Z169" s="219"/>
      <c r="AA169" s="219"/>
      <c r="AB169" s="219"/>
      <c r="AC169" s="219"/>
      <c r="AD169" s="219"/>
      <c r="AE169" s="219"/>
      <c r="AF169" s="219"/>
      <c r="AG169" s="219"/>
      <c r="AH169" s="219"/>
      <c r="AI169" s="219"/>
      <c r="AJ169" s="219"/>
    </row>
    <row r="170" spans="21:36">
      <c r="U170" s="219"/>
      <c r="V170" s="219"/>
      <c r="W170" s="219"/>
      <c r="X170" s="219"/>
      <c r="Y170" s="219"/>
      <c r="Z170" s="219"/>
      <c r="AA170" s="219"/>
      <c r="AB170" s="219"/>
      <c r="AC170" s="219"/>
      <c r="AD170" s="219"/>
      <c r="AE170" s="219"/>
      <c r="AF170" s="219"/>
      <c r="AG170" s="219"/>
      <c r="AH170" s="219"/>
      <c r="AI170" s="219"/>
      <c r="AJ170" s="219"/>
    </row>
    <row r="171" spans="21:36">
      <c r="U171" s="219"/>
      <c r="V171" s="219"/>
      <c r="W171" s="219"/>
      <c r="X171" s="219"/>
      <c r="Y171" s="219"/>
      <c r="Z171" s="219"/>
      <c r="AA171" s="219"/>
      <c r="AB171" s="219"/>
      <c r="AC171" s="219"/>
      <c r="AD171" s="219"/>
      <c r="AE171" s="219"/>
      <c r="AF171" s="219"/>
      <c r="AG171" s="219"/>
      <c r="AH171" s="219"/>
      <c r="AI171" s="219"/>
      <c r="AJ171" s="219"/>
    </row>
    <row r="172" spans="21:36">
      <c r="U172" s="219"/>
      <c r="V172" s="219"/>
      <c r="W172" s="219"/>
      <c r="X172" s="219"/>
      <c r="Y172" s="219"/>
      <c r="Z172" s="219"/>
      <c r="AA172" s="219"/>
      <c r="AB172" s="219"/>
      <c r="AC172" s="219"/>
      <c r="AD172" s="219"/>
      <c r="AE172" s="219"/>
      <c r="AF172" s="219"/>
      <c r="AG172" s="219"/>
      <c r="AH172" s="219"/>
      <c r="AI172" s="219"/>
      <c r="AJ172" s="219"/>
    </row>
    <row r="173" spans="21:36">
      <c r="U173" s="219"/>
      <c r="V173" s="219"/>
      <c r="W173" s="219"/>
      <c r="X173" s="219"/>
      <c r="Y173" s="219"/>
      <c r="Z173" s="219"/>
      <c r="AA173" s="219"/>
      <c r="AB173" s="219"/>
      <c r="AC173" s="219"/>
      <c r="AD173" s="219"/>
      <c r="AE173" s="219"/>
      <c r="AF173" s="219"/>
      <c r="AG173" s="219"/>
      <c r="AH173" s="219"/>
      <c r="AI173" s="219"/>
      <c r="AJ173" s="219"/>
    </row>
    <row r="174" spans="21:36">
      <c r="U174" s="219"/>
      <c r="V174" s="219"/>
      <c r="W174" s="219"/>
      <c r="X174" s="219"/>
      <c r="Y174" s="219"/>
      <c r="Z174" s="219"/>
      <c r="AA174" s="219"/>
      <c r="AB174" s="219"/>
      <c r="AC174" s="219"/>
      <c r="AD174" s="219"/>
      <c r="AE174" s="219"/>
      <c r="AF174" s="219"/>
      <c r="AG174" s="219"/>
      <c r="AH174" s="219"/>
      <c r="AI174" s="219"/>
      <c r="AJ174" s="219"/>
    </row>
    <row r="175" spans="21:36">
      <c r="U175" s="219"/>
      <c r="V175" s="219"/>
      <c r="W175" s="219"/>
      <c r="X175" s="219"/>
      <c r="Y175" s="219"/>
      <c r="Z175" s="219"/>
      <c r="AA175" s="219"/>
      <c r="AB175" s="219"/>
      <c r="AC175" s="219"/>
      <c r="AD175" s="219"/>
      <c r="AE175" s="219"/>
      <c r="AF175" s="219"/>
      <c r="AG175" s="219"/>
      <c r="AH175" s="219"/>
      <c r="AI175" s="219"/>
      <c r="AJ175" s="219"/>
    </row>
    <row r="176" spans="21:36">
      <c r="U176" s="219"/>
      <c r="V176" s="219"/>
      <c r="W176" s="219"/>
      <c r="X176" s="219"/>
      <c r="Y176" s="219"/>
      <c r="Z176" s="219"/>
      <c r="AA176" s="219"/>
      <c r="AB176" s="219"/>
      <c r="AC176" s="219"/>
      <c r="AD176" s="219"/>
      <c r="AE176" s="219"/>
      <c r="AF176" s="219"/>
      <c r="AG176" s="219"/>
      <c r="AH176" s="219"/>
      <c r="AI176" s="219"/>
      <c r="AJ176" s="219"/>
    </row>
    <row r="177" spans="21:36">
      <c r="U177" s="219"/>
      <c r="V177" s="219"/>
      <c r="W177" s="219"/>
      <c r="X177" s="219"/>
      <c r="Y177" s="219"/>
      <c r="Z177" s="219"/>
      <c r="AA177" s="219"/>
      <c r="AB177" s="219"/>
      <c r="AC177" s="219"/>
      <c r="AD177" s="219"/>
      <c r="AE177" s="219"/>
      <c r="AF177" s="219"/>
      <c r="AG177" s="219"/>
      <c r="AH177" s="219"/>
      <c r="AI177" s="219"/>
      <c r="AJ177" s="219"/>
    </row>
    <row r="178" spans="21:36">
      <c r="U178" s="219"/>
      <c r="V178" s="219"/>
      <c r="W178" s="219"/>
      <c r="X178" s="219"/>
      <c r="Y178" s="219"/>
      <c r="Z178" s="219"/>
      <c r="AA178" s="219"/>
      <c r="AB178" s="219"/>
      <c r="AC178" s="219"/>
      <c r="AD178" s="219"/>
      <c r="AE178" s="219"/>
      <c r="AF178" s="219"/>
      <c r="AG178" s="219"/>
      <c r="AH178" s="219"/>
      <c r="AI178" s="219"/>
      <c r="AJ178" s="219"/>
    </row>
    <row r="179" spans="21:36">
      <c r="U179" s="219"/>
      <c r="V179" s="219"/>
      <c r="W179" s="219"/>
      <c r="X179" s="219"/>
      <c r="Y179" s="219"/>
      <c r="Z179" s="219"/>
      <c r="AA179" s="219"/>
      <c r="AB179" s="219"/>
      <c r="AC179" s="219"/>
      <c r="AD179" s="219"/>
      <c r="AE179" s="219"/>
      <c r="AF179" s="219"/>
      <c r="AG179" s="219"/>
      <c r="AH179" s="219"/>
      <c r="AI179" s="219"/>
      <c r="AJ179" s="219"/>
    </row>
    <row r="180" spans="21:36">
      <c r="U180" s="219"/>
      <c r="V180" s="219"/>
      <c r="W180" s="219"/>
      <c r="X180" s="219"/>
      <c r="Y180" s="219"/>
      <c r="Z180" s="219"/>
      <c r="AA180" s="219"/>
      <c r="AB180" s="219"/>
      <c r="AC180" s="219"/>
      <c r="AD180" s="219"/>
      <c r="AE180" s="219"/>
      <c r="AF180" s="219"/>
      <c r="AG180" s="219"/>
      <c r="AH180" s="219"/>
      <c r="AI180" s="219"/>
      <c r="AJ180" s="219"/>
    </row>
    <row r="181" spans="21:36">
      <c r="U181" s="219"/>
      <c r="V181" s="219"/>
      <c r="W181" s="219"/>
      <c r="X181" s="219"/>
      <c r="Y181" s="219"/>
      <c r="Z181" s="219"/>
      <c r="AA181" s="219"/>
      <c r="AB181" s="219"/>
      <c r="AC181" s="219"/>
      <c r="AD181" s="219"/>
      <c r="AE181" s="219"/>
      <c r="AF181" s="219"/>
      <c r="AG181" s="219"/>
      <c r="AH181" s="219"/>
      <c r="AI181" s="219"/>
      <c r="AJ181" s="219"/>
    </row>
    <row r="182" spans="21:36">
      <c r="U182" s="219"/>
      <c r="V182" s="219"/>
      <c r="W182" s="219"/>
      <c r="X182" s="219"/>
      <c r="Y182" s="219"/>
      <c r="Z182" s="219"/>
      <c r="AA182" s="219"/>
      <c r="AB182" s="219"/>
      <c r="AC182" s="219"/>
      <c r="AD182" s="219"/>
      <c r="AE182" s="219"/>
      <c r="AF182" s="219"/>
      <c r="AG182" s="219"/>
      <c r="AH182" s="219"/>
      <c r="AI182" s="219"/>
      <c r="AJ182" s="219"/>
    </row>
    <row r="183" spans="21:36">
      <c r="U183" s="219"/>
      <c r="V183" s="219"/>
      <c r="W183" s="219"/>
      <c r="X183" s="219"/>
      <c r="Y183" s="219"/>
      <c r="Z183" s="219"/>
      <c r="AA183" s="219"/>
      <c r="AB183" s="219"/>
      <c r="AC183" s="219"/>
      <c r="AD183" s="219"/>
      <c r="AE183" s="219"/>
      <c r="AF183" s="219"/>
      <c r="AG183" s="219"/>
      <c r="AH183" s="219"/>
      <c r="AI183" s="219"/>
      <c r="AJ183" s="219"/>
    </row>
    <row r="184" spans="21:36">
      <c r="U184" s="219"/>
      <c r="V184" s="219"/>
      <c r="W184" s="219"/>
      <c r="X184" s="219"/>
      <c r="Y184" s="219"/>
      <c r="Z184" s="219"/>
      <c r="AA184" s="219"/>
      <c r="AB184" s="219"/>
      <c r="AC184" s="219"/>
      <c r="AD184" s="219"/>
      <c r="AE184" s="219"/>
      <c r="AF184" s="219"/>
      <c r="AG184" s="219"/>
      <c r="AH184" s="219"/>
      <c r="AI184" s="219"/>
      <c r="AJ184" s="219"/>
    </row>
    <row r="185" spans="21:36">
      <c r="U185" s="219"/>
      <c r="V185" s="219"/>
      <c r="W185" s="219"/>
      <c r="X185" s="219"/>
      <c r="Y185" s="219"/>
      <c r="Z185" s="219"/>
      <c r="AA185" s="219"/>
      <c r="AB185" s="219"/>
      <c r="AC185" s="219"/>
      <c r="AD185" s="219"/>
      <c r="AE185" s="219"/>
      <c r="AF185" s="219"/>
      <c r="AG185" s="219"/>
      <c r="AH185" s="219"/>
      <c r="AI185" s="219"/>
      <c r="AJ185" s="219"/>
    </row>
    <row r="186" spans="21:36">
      <c r="U186" s="219"/>
      <c r="V186" s="219"/>
      <c r="W186" s="219"/>
      <c r="X186" s="219"/>
      <c r="Y186" s="219"/>
      <c r="Z186" s="219"/>
      <c r="AA186" s="219"/>
      <c r="AB186" s="219"/>
      <c r="AC186" s="219"/>
      <c r="AD186" s="219"/>
      <c r="AE186" s="219"/>
      <c r="AF186" s="219"/>
      <c r="AG186" s="219"/>
      <c r="AH186" s="219"/>
      <c r="AI186" s="219"/>
      <c r="AJ186" s="219"/>
    </row>
    <row r="187" spans="21:36">
      <c r="U187" s="219"/>
      <c r="V187" s="219"/>
      <c r="W187" s="219"/>
      <c r="X187" s="219"/>
      <c r="Y187" s="219"/>
      <c r="Z187" s="219"/>
      <c r="AA187" s="219"/>
      <c r="AB187" s="219"/>
      <c r="AC187" s="219"/>
      <c r="AD187" s="219"/>
      <c r="AE187" s="219"/>
      <c r="AF187" s="219"/>
      <c r="AG187" s="219"/>
      <c r="AH187" s="219"/>
      <c r="AI187" s="219"/>
      <c r="AJ187" s="219"/>
    </row>
    <row r="188" spans="21:36">
      <c r="U188" s="219"/>
      <c r="V188" s="219"/>
      <c r="W188" s="219"/>
      <c r="X188" s="219"/>
      <c r="Y188" s="219"/>
      <c r="Z188" s="219"/>
      <c r="AA188" s="219"/>
      <c r="AB188" s="219"/>
      <c r="AC188" s="219"/>
      <c r="AD188" s="219"/>
      <c r="AE188" s="219"/>
      <c r="AF188" s="219"/>
      <c r="AG188" s="219"/>
      <c r="AH188" s="219"/>
      <c r="AI188" s="219"/>
      <c r="AJ188" s="219"/>
    </row>
    <row r="189" spans="21:36">
      <c r="U189" s="219"/>
      <c r="V189" s="219"/>
      <c r="W189" s="219"/>
      <c r="X189" s="219"/>
      <c r="Y189" s="219"/>
      <c r="Z189" s="219"/>
      <c r="AA189" s="219"/>
      <c r="AB189" s="219"/>
      <c r="AC189" s="219"/>
      <c r="AD189" s="219"/>
      <c r="AE189" s="219"/>
      <c r="AF189" s="219"/>
      <c r="AG189" s="219"/>
      <c r="AH189" s="219"/>
      <c r="AI189" s="219"/>
      <c r="AJ189" s="219"/>
    </row>
    <row r="190" spans="21:36">
      <c r="U190" s="219"/>
      <c r="V190" s="219"/>
      <c r="W190" s="219"/>
      <c r="X190" s="219"/>
      <c r="Y190" s="219"/>
      <c r="Z190" s="219"/>
      <c r="AA190" s="219"/>
      <c r="AB190" s="219"/>
      <c r="AC190" s="219"/>
      <c r="AD190" s="219"/>
      <c r="AE190" s="219"/>
      <c r="AF190" s="219"/>
      <c r="AG190" s="219"/>
      <c r="AH190" s="219"/>
      <c r="AI190" s="219"/>
      <c r="AJ190" s="219"/>
    </row>
    <row r="191" spans="21:36">
      <c r="U191" s="219"/>
      <c r="V191" s="219"/>
      <c r="W191" s="219"/>
      <c r="X191" s="219"/>
      <c r="Y191" s="219"/>
      <c r="Z191" s="219"/>
      <c r="AA191" s="219"/>
      <c r="AB191" s="219"/>
      <c r="AC191" s="219"/>
      <c r="AD191" s="219"/>
      <c r="AE191" s="219"/>
      <c r="AF191" s="219"/>
      <c r="AG191" s="219"/>
      <c r="AH191" s="219"/>
      <c r="AI191" s="219"/>
      <c r="AJ191" s="219"/>
    </row>
    <row r="192" spans="21:36">
      <c r="U192" s="219"/>
      <c r="V192" s="219"/>
      <c r="W192" s="219"/>
      <c r="X192" s="219"/>
      <c r="Y192" s="219"/>
      <c r="Z192" s="219"/>
      <c r="AA192" s="219"/>
      <c r="AB192" s="219"/>
      <c r="AC192" s="219"/>
      <c r="AD192" s="219"/>
      <c r="AE192" s="219"/>
      <c r="AF192" s="219"/>
      <c r="AG192" s="219"/>
      <c r="AH192" s="219"/>
      <c r="AI192" s="219"/>
      <c r="AJ192" s="219"/>
    </row>
    <row r="193" spans="21:36">
      <c r="U193" s="219"/>
      <c r="V193" s="219"/>
      <c r="W193" s="219"/>
      <c r="X193" s="219"/>
      <c r="Y193" s="219"/>
      <c r="Z193" s="219"/>
      <c r="AA193" s="219"/>
      <c r="AB193" s="219"/>
      <c r="AC193" s="219"/>
      <c r="AD193" s="219"/>
      <c r="AE193" s="219"/>
      <c r="AF193" s="219"/>
      <c r="AG193" s="219"/>
      <c r="AH193" s="219"/>
      <c r="AI193" s="219"/>
      <c r="AJ193" s="219"/>
    </row>
    <row r="194" spans="21:36">
      <c r="U194" s="219"/>
      <c r="V194" s="219"/>
      <c r="W194" s="219"/>
      <c r="X194" s="219"/>
      <c r="Y194" s="219"/>
      <c r="Z194" s="219"/>
      <c r="AA194" s="219"/>
      <c r="AB194" s="219"/>
      <c r="AC194" s="219"/>
      <c r="AD194" s="219"/>
      <c r="AE194" s="219"/>
      <c r="AF194" s="219"/>
      <c r="AG194" s="219"/>
      <c r="AH194" s="219"/>
      <c r="AI194" s="219"/>
      <c r="AJ194" s="219"/>
    </row>
    <row r="195" spans="21:36">
      <c r="U195" s="219"/>
      <c r="V195" s="219"/>
      <c r="W195" s="219"/>
      <c r="X195" s="219"/>
      <c r="Y195" s="219"/>
      <c r="Z195" s="219"/>
      <c r="AA195" s="219"/>
      <c r="AB195" s="219"/>
      <c r="AC195" s="219"/>
      <c r="AD195" s="219"/>
      <c r="AE195" s="219"/>
      <c r="AF195" s="219"/>
      <c r="AG195" s="219"/>
      <c r="AH195" s="219"/>
      <c r="AI195" s="219"/>
      <c r="AJ195" s="219"/>
    </row>
    <row r="196" spans="21:36">
      <c r="U196" s="219"/>
      <c r="V196" s="219"/>
      <c r="W196" s="219"/>
      <c r="X196" s="219"/>
      <c r="Y196" s="219"/>
      <c r="Z196" s="219"/>
      <c r="AA196" s="219"/>
      <c r="AB196" s="219"/>
      <c r="AC196" s="219"/>
      <c r="AD196" s="219"/>
      <c r="AE196" s="219"/>
      <c r="AF196" s="219"/>
      <c r="AG196" s="219"/>
      <c r="AH196" s="219"/>
      <c r="AI196" s="219"/>
      <c r="AJ196" s="219"/>
    </row>
    <row r="197" spans="21:36">
      <c r="U197" s="219"/>
      <c r="V197" s="219"/>
      <c r="W197" s="219"/>
      <c r="X197" s="219"/>
      <c r="Y197" s="219"/>
      <c r="Z197" s="219"/>
      <c r="AA197" s="219"/>
      <c r="AB197" s="219"/>
      <c r="AC197" s="219"/>
      <c r="AD197" s="219"/>
      <c r="AE197" s="219"/>
      <c r="AF197" s="219"/>
      <c r="AG197" s="219"/>
      <c r="AH197" s="219"/>
      <c r="AI197" s="219"/>
      <c r="AJ197" s="219"/>
    </row>
    <row r="198" spans="21:36">
      <c r="U198" s="219"/>
      <c r="V198" s="219"/>
      <c r="W198" s="219"/>
      <c r="X198" s="219"/>
      <c r="Y198" s="219"/>
      <c r="Z198" s="219"/>
      <c r="AA198" s="219"/>
      <c r="AB198" s="219"/>
      <c r="AC198" s="219"/>
      <c r="AD198" s="219"/>
      <c r="AE198" s="219"/>
      <c r="AF198" s="219"/>
      <c r="AG198" s="219"/>
      <c r="AH198" s="219"/>
      <c r="AI198" s="219"/>
      <c r="AJ198" s="219"/>
    </row>
    <row r="199" spans="21:36">
      <c r="U199" s="219"/>
      <c r="V199" s="219"/>
      <c r="W199" s="219"/>
      <c r="X199" s="219"/>
      <c r="Y199" s="219"/>
      <c r="Z199" s="219"/>
      <c r="AA199" s="219"/>
      <c r="AB199" s="219"/>
      <c r="AC199" s="219"/>
      <c r="AD199" s="219"/>
      <c r="AE199" s="219"/>
      <c r="AF199" s="219"/>
      <c r="AG199" s="219"/>
      <c r="AH199" s="219"/>
      <c r="AI199" s="219"/>
      <c r="AJ199" s="219"/>
    </row>
    <row r="200" spans="21:36">
      <c r="U200" s="219"/>
      <c r="V200" s="219"/>
      <c r="W200" s="219"/>
      <c r="X200" s="219"/>
      <c r="Y200" s="219"/>
      <c r="Z200" s="219"/>
      <c r="AA200" s="219"/>
      <c r="AB200" s="219"/>
      <c r="AC200" s="219"/>
      <c r="AD200" s="219"/>
      <c r="AE200" s="219"/>
      <c r="AF200" s="219"/>
      <c r="AG200" s="219"/>
      <c r="AH200" s="219"/>
      <c r="AI200" s="219"/>
      <c r="AJ200" s="219"/>
    </row>
    <row r="201" spans="21:36">
      <c r="U201" s="219"/>
      <c r="V201" s="219"/>
      <c r="W201" s="219"/>
      <c r="X201" s="219"/>
      <c r="Y201" s="219"/>
      <c r="Z201" s="219"/>
      <c r="AA201" s="219"/>
      <c r="AB201" s="219"/>
      <c r="AC201" s="219"/>
      <c r="AD201" s="219"/>
      <c r="AE201" s="219"/>
      <c r="AF201" s="219"/>
      <c r="AG201" s="219"/>
      <c r="AH201" s="219"/>
      <c r="AI201" s="219"/>
      <c r="AJ201" s="219"/>
    </row>
    <row r="202" spans="21:36">
      <c r="U202" s="219"/>
      <c r="V202" s="219"/>
      <c r="W202" s="219"/>
      <c r="X202" s="219"/>
      <c r="Y202" s="219"/>
      <c r="Z202" s="219"/>
      <c r="AA202" s="219"/>
      <c r="AB202" s="219"/>
      <c r="AC202" s="219"/>
      <c r="AD202" s="219"/>
      <c r="AE202" s="219"/>
      <c r="AF202" s="219"/>
      <c r="AG202" s="219"/>
      <c r="AH202" s="219"/>
      <c r="AI202" s="219"/>
      <c r="AJ202" s="219"/>
    </row>
    <row r="203" spans="21:36">
      <c r="U203" s="219"/>
      <c r="V203" s="219"/>
      <c r="W203" s="219"/>
      <c r="X203" s="219"/>
      <c r="Y203" s="219"/>
      <c r="Z203" s="219"/>
      <c r="AA203" s="219"/>
      <c r="AB203" s="219"/>
      <c r="AC203" s="219"/>
      <c r="AD203" s="219"/>
      <c r="AE203" s="219"/>
      <c r="AF203" s="219"/>
      <c r="AG203" s="219"/>
      <c r="AH203" s="219"/>
      <c r="AI203" s="219"/>
      <c r="AJ203" s="219"/>
    </row>
    <row r="204" spans="21:36">
      <c r="U204" s="219"/>
      <c r="V204" s="219"/>
      <c r="W204" s="219"/>
      <c r="X204" s="219"/>
      <c r="Y204" s="219"/>
      <c r="Z204" s="219"/>
      <c r="AA204" s="219"/>
      <c r="AB204" s="219"/>
      <c r="AC204" s="219"/>
      <c r="AD204" s="219"/>
      <c r="AE204" s="219"/>
      <c r="AF204" s="219"/>
      <c r="AG204" s="219"/>
      <c r="AH204" s="219"/>
      <c r="AI204" s="219"/>
      <c r="AJ204" s="219"/>
    </row>
    <row r="205" spans="21:36">
      <c r="U205" s="219"/>
      <c r="V205" s="219"/>
      <c r="W205" s="219"/>
      <c r="X205" s="219"/>
      <c r="Y205" s="219"/>
      <c r="Z205" s="219"/>
      <c r="AA205" s="219"/>
      <c r="AB205" s="219"/>
      <c r="AC205" s="219"/>
      <c r="AD205" s="219"/>
      <c r="AE205" s="219"/>
      <c r="AF205" s="219"/>
      <c r="AG205" s="219"/>
      <c r="AH205" s="219"/>
      <c r="AI205" s="219"/>
      <c r="AJ205" s="219"/>
    </row>
    <row r="206" spans="21:36">
      <c r="U206" s="219"/>
      <c r="V206" s="219"/>
      <c r="W206" s="219"/>
      <c r="X206" s="219"/>
      <c r="Y206" s="219"/>
      <c r="Z206" s="219"/>
      <c r="AA206" s="219"/>
      <c r="AB206" s="219"/>
      <c r="AC206" s="219"/>
      <c r="AD206" s="219"/>
      <c r="AE206" s="219"/>
      <c r="AF206" s="219"/>
      <c r="AG206" s="219"/>
      <c r="AH206" s="219"/>
      <c r="AI206" s="219"/>
      <c r="AJ206" s="219"/>
    </row>
    <row r="207" spans="21:36">
      <c r="U207" s="219"/>
      <c r="V207" s="219"/>
      <c r="W207" s="219"/>
      <c r="X207" s="219"/>
      <c r="Y207" s="219"/>
      <c r="Z207" s="219"/>
      <c r="AA207" s="219"/>
      <c r="AB207" s="219"/>
      <c r="AC207" s="219"/>
      <c r="AD207" s="219"/>
      <c r="AE207" s="219"/>
      <c r="AF207" s="219"/>
      <c r="AG207" s="219"/>
      <c r="AH207" s="219"/>
      <c r="AI207" s="219"/>
      <c r="AJ207" s="219"/>
    </row>
    <row r="208" spans="21:36">
      <c r="U208" s="219"/>
      <c r="V208" s="219"/>
      <c r="W208" s="219"/>
      <c r="X208" s="219"/>
      <c r="Y208" s="219"/>
      <c r="Z208" s="219"/>
      <c r="AA208" s="219"/>
      <c r="AB208" s="219"/>
      <c r="AC208" s="219"/>
      <c r="AD208" s="219"/>
      <c r="AE208" s="219"/>
      <c r="AF208" s="219"/>
      <c r="AG208" s="219"/>
      <c r="AH208" s="219"/>
      <c r="AI208" s="219"/>
      <c r="AJ208" s="219"/>
    </row>
    <row r="209" spans="21:36">
      <c r="U209" s="219"/>
      <c r="V209" s="219"/>
      <c r="W209" s="219"/>
      <c r="X209" s="219"/>
      <c r="Y209" s="219"/>
      <c r="Z209" s="219"/>
      <c r="AA209" s="219"/>
      <c r="AB209" s="219"/>
      <c r="AC209" s="219"/>
      <c r="AD209" s="219"/>
      <c r="AE209" s="219"/>
      <c r="AF209" s="219"/>
      <c r="AG209" s="219"/>
      <c r="AH209" s="219"/>
      <c r="AI209" s="219"/>
      <c r="AJ209" s="219"/>
    </row>
    <row r="210" spans="21:36">
      <c r="U210" s="219"/>
      <c r="V210" s="219"/>
      <c r="W210" s="219"/>
      <c r="X210" s="219"/>
      <c r="Y210" s="219"/>
      <c r="Z210" s="219"/>
      <c r="AA210" s="219"/>
      <c r="AB210" s="219"/>
      <c r="AC210" s="219"/>
      <c r="AD210" s="219"/>
      <c r="AE210" s="219"/>
      <c r="AF210" s="219"/>
      <c r="AG210" s="219"/>
      <c r="AH210" s="219"/>
      <c r="AI210" s="219"/>
      <c r="AJ210" s="219"/>
    </row>
    <row r="211" spans="21:36">
      <c r="U211" s="219"/>
      <c r="V211" s="219"/>
      <c r="W211" s="219"/>
      <c r="X211" s="219"/>
      <c r="Y211" s="219"/>
      <c r="Z211" s="219"/>
      <c r="AA211" s="219"/>
      <c r="AB211" s="219"/>
      <c r="AC211" s="219"/>
      <c r="AD211" s="219"/>
      <c r="AE211" s="219"/>
      <c r="AF211" s="219"/>
      <c r="AG211" s="219"/>
      <c r="AH211" s="219"/>
      <c r="AI211" s="219"/>
      <c r="AJ211" s="219"/>
    </row>
    <row r="212" spans="21:36">
      <c r="U212" s="219"/>
      <c r="V212" s="219"/>
      <c r="W212" s="219"/>
      <c r="X212" s="219"/>
      <c r="Y212" s="219"/>
      <c r="Z212" s="219"/>
      <c r="AA212" s="219"/>
      <c r="AB212" s="219"/>
      <c r="AC212" s="219"/>
      <c r="AD212" s="219"/>
      <c r="AE212" s="219"/>
      <c r="AF212" s="219"/>
      <c r="AG212" s="219"/>
      <c r="AH212" s="219"/>
      <c r="AI212" s="219"/>
      <c r="AJ212" s="219"/>
    </row>
    <row r="213" spans="21:36">
      <c r="U213" s="219"/>
      <c r="V213" s="219"/>
      <c r="W213" s="219"/>
      <c r="X213" s="219"/>
      <c r="Y213" s="219"/>
      <c r="Z213" s="219"/>
      <c r="AA213" s="219"/>
      <c r="AB213" s="219"/>
      <c r="AC213" s="219"/>
      <c r="AD213" s="219"/>
      <c r="AE213" s="219"/>
      <c r="AF213" s="219"/>
      <c r="AG213" s="219"/>
      <c r="AH213" s="219"/>
      <c r="AI213" s="219"/>
      <c r="AJ213" s="219"/>
    </row>
    <row r="214" spans="21:36">
      <c r="U214" s="219"/>
      <c r="V214" s="219"/>
      <c r="W214" s="219"/>
      <c r="X214" s="219"/>
      <c r="Y214" s="219"/>
      <c r="Z214" s="219"/>
      <c r="AA214" s="219"/>
      <c r="AB214" s="219"/>
      <c r="AC214" s="219"/>
      <c r="AD214" s="219"/>
      <c r="AE214" s="219"/>
      <c r="AF214" s="219"/>
      <c r="AG214" s="219"/>
      <c r="AH214" s="219"/>
      <c r="AI214" s="219"/>
      <c r="AJ214" s="219"/>
    </row>
    <row r="215" spans="21:36">
      <c r="U215" s="219"/>
      <c r="V215" s="219"/>
      <c r="W215" s="219"/>
      <c r="X215" s="219"/>
      <c r="Y215" s="219"/>
      <c r="Z215" s="219"/>
      <c r="AA215" s="219"/>
      <c r="AB215" s="219"/>
      <c r="AC215" s="219"/>
      <c r="AD215" s="219"/>
      <c r="AE215" s="219"/>
      <c r="AF215" s="219"/>
      <c r="AG215" s="219"/>
      <c r="AH215" s="219"/>
      <c r="AI215" s="219"/>
      <c r="AJ215" s="219"/>
    </row>
    <row r="216" spans="21:36">
      <c r="U216" s="219"/>
      <c r="V216" s="219"/>
      <c r="W216" s="219"/>
      <c r="X216" s="219"/>
      <c r="Y216" s="219"/>
      <c r="Z216" s="219"/>
      <c r="AA216" s="219"/>
      <c r="AB216" s="219"/>
      <c r="AC216" s="219"/>
      <c r="AD216" s="219"/>
      <c r="AE216" s="219"/>
      <c r="AF216" s="219"/>
      <c r="AG216" s="219"/>
      <c r="AH216" s="219"/>
      <c r="AI216" s="219"/>
      <c r="AJ216" s="219"/>
    </row>
    <row r="217" spans="21:36">
      <c r="U217" s="219"/>
      <c r="V217" s="219"/>
      <c r="W217" s="219"/>
      <c r="X217" s="219"/>
      <c r="Y217" s="219"/>
      <c r="Z217" s="219"/>
      <c r="AA217" s="219"/>
      <c r="AB217" s="219"/>
      <c r="AC217" s="219"/>
      <c r="AD217" s="219"/>
      <c r="AE217" s="219"/>
      <c r="AF217" s="219"/>
      <c r="AG217" s="219"/>
      <c r="AH217" s="219"/>
      <c r="AI217" s="219"/>
      <c r="AJ217" s="219"/>
    </row>
    <row r="218" spans="21:36">
      <c r="U218" s="219"/>
      <c r="V218" s="219"/>
      <c r="W218" s="219"/>
      <c r="X218" s="219"/>
      <c r="Y218" s="219"/>
      <c r="Z218" s="219"/>
      <c r="AA218" s="219"/>
      <c r="AB218" s="219"/>
      <c r="AC218" s="219"/>
      <c r="AD218" s="219"/>
      <c r="AE218" s="219"/>
      <c r="AF218" s="219"/>
      <c r="AG218" s="219"/>
      <c r="AH218" s="219"/>
      <c r="AI218" s="219"/>
      <c r="AJ218" s="219"/>
    </row>
    <row r="219" spans="21:36">
      <c r="U219" s="219"/>
      <c r="V219" s="219"/>
      <c r="W219" s="219"/>
      <c r="X219" s="219"/>
      <c r="Y219" s="219"/>
      <c r="Z219" s="219"/>
      <c r="AA219" s="219"/>
      <c r="AB219" s="219"/>
      <c r="AC219" s="219"/>
      <c r="AD219" s="219"/>
      <c r="AE219" s="219"/>
      <c r="AF219" s="219"/>
      <c r="AG219" s="219"/>
      <c r="AH219" s="219"/>
      <c r="AI219" s="219"/>
      <c r="AJ219" s="219"/>
    </row>
    <row r="220" spans="21:36">
      <c r="U220" s="219"/>
      <c r="V220" s="219"/>
      <c r="W220" s="219"/>
      <c r="X220" s="219"/>
      <c r="Y220" s="219"/>
      <c r="Z220" s="219"/>
      <c r="AA220" s="219"/>
      <c r="AB220" s="219"/>
      <c r="AC220" s="219"/>
      <c r="AD220" s="219"/>
      <c r="AE220" s="219"/>
      <c r="AF220" s="219"/>
      <c r="AG220" s="219"/>
      <c r="AH220" s="219"/>
      <c r="AI220" s="219"/>
      <c r="AJ220" s="219"/>
    </row>
    <row r="221" spans="21:36">
      <c r="U221" s="219"/>
      <c r="V221" s="219"/>
      <c r="W221" s="219"/>
      <c r="X221" s="219"/>
      <c r="Y221" s="219"/>
      <c r="Z221" s="219"/>
      <c r="AA221" s="219"/>
      <c r="AB221" s="219"/>
      <c r="AC221" s="219"/>
      <c r="AD221" s="219"/>
      <c r="AE221" s="219"/>
      <c r="AF221" s="219"/>
      <c r="AG221" s="219"/>
      <c r="AH221" s="219"/>
      <c r="AI221" s="219"/>
      <c r="AJ221" s="219"/>
    </row>
    <row r="222" spans="21:36">
      <c r="U222" s="219"/>
      <c r="V222" s="219"/>
      <c r="W222" s="219"/>
      <c r="X222" s="219"/>
      <c r="Y222" s="219"/>
      <c r="Z222" s="219"/>
      <c r="AA222" s="219"/>
      <c r="AB222" s="219"/>
      <c r="AC222" s="219"/>
      <c r="AD222" s="219"/>
      <c r="AE222" s="219"/>
      <c r="AF222" s="219"/>
      <c r="AG222" s="219"/>
      <c r="AH222" s="219"/>
      <c r="AI222" s="219"/>
      <c r="AJ222" s="219"/>
    </row>
    <row r="223" spans="21:36">
      <c r="U223" s="219"/>
      <c r="V223" s="219"/>
      <c r="W223" s="219"/>
      <c r="X223" s="219"/>
      <c r="Y223" s="219"/>
      <c r="Z223" s="219"/>
      <c r="AA223" s="219"/>
      <c r="AB223" s="219"/>
      <c r="AC223" s="219"/>
      <c r="AD223" s="219"/>
      <c r="AE223" s="219"/>
      <c r="AF223" s="219"/>
      <c r="AG223" s="219"/>
      <c r="AH223" s="219"/>
      <c r="AI223" s="219"/>
      <c r="AJ223" s="219"/>
    </row>
    <row r="224" spans="21:36">
      <c r="U224" s="219"/>
      <c r="V224" s="219"/>
      <c r="W224" s="219"/>
      <c r="X224" s="219"/>
      <c r="Y224" s="219"/>
      <c r="Z224" s="219"/>
      <c r="AA224" s="219"/>
      <c r="AB224" s="219"/>
      <c r="AC224" s="219"/>
      <c r="AD224" s="219"/>
      <c r="AE224" s="219"/>
      <c r="AF224" s="219"/>
      <c r="AG224" s="219"/>
      <c r="AH224" s="219"/>
      <c r="AI224" s="219"/>
      <c r="AJ224" s="219"/>
    </row>
    <row r="225" spans="21:36">
      <c r="U225" s="219"/>
      <c r="V225" s="219"/>
      <c r="W225" s="219"/>
      <c r="X225" s="219"/>
      <c r="Y225" s="219"/>
      <c r="Z225" s="219"/>
      <c r="AA225" s="219"/>
      <c r="AB225" s="219"/>
      <c r="AC225" s="219"/>
      <c r="AD225" s="219"/>
      <c r="AE225" s="219"/>
      <c r="AF225" s="219"/>
      <c r="AG225" s="219"/>
      <c r="AH225" s="219"/>
      <c r="AI225" s="219"/>
      <c r="AJ225" s="219"/>
    </row>
    <row r="226" spans="21:36">
      <c r="U226" s="219"/>
      <c r="V226" s="219"/>
      <c r="W226" s="219"/>
      <c r="X226" s="219"/>
      <c r="Y226" s="219"/>
      <c r="Z226" s="219"/>
      <c r="AA226" s="219"/>
      <c r="AB226" s="219"/>
      <c r="AC226" s="219"/>
      <c r="AD226" s="219"/>
      <c r="AE226" s="219"/>
      <c r="AF226" s="219"/>
      <c r="AG226" s="219"/>
      <c r="AH226" s="219"/>
      <c r="AI226" s="219"/>
      <c r="AJ226" s="219"/>
    </row>
    <row r="227" spans="21:36">
      <c r="U227" s="219"/>
      <c r="V227" s="219"/>
      <c r="W227" s="219"/>
      <c r="X227" s="219"/>
      <c r="Y227" s="219"/>
      <c r="Z227" s="219"/>
      <c r="AA227" s="219"/>
      <c r="AB227" s="219"/>
      <c r="AC227" s="219"/>
      <c r="AD227" s="219"/>
      <c r="AE227" s="219"/>
      <c r="AF227" s="219"/>
      <c r="AG227" s="219"/>
      <c r="AH227" s="219"/>
      <c r="AI227" s="219"/>
      <c r="AJ227" s="219"/>
    </row>
    <row r="228" spans="21:36">
      <c r="U228" s="219"/>
      <c r="V228" s="219"/>
      <c r="W228" s="219"/>
      <c r="X228" s="219"/>
      <c r="Y228" s="219"/>
      <c r="Z228" s="219"/>
      <c r="AA228" s="219"/>
      <c r="AB228" s="219"/>
      <c r="AC228" s="219"/>
      <c r="AD228" s="219"/>
      <c r="AE228" s="219"/>
      <c r="AF228" s="219"/>
      <c r="AG228" s="219"/>
      <c r="AH228" s="219"/>
      <c r="AI228" s="219"/>
      <c r="AJ228" s="219"/>
    </row>
    <row r="229" spans="21:36">
      <c r="U229" s="219"/>
      <c r="V229" s="219"/>
      <c r="W229" s="219"/>
      <c r="X229" s="219"/>
      <c r="Y229" s="219"/>
      <c r="Z229" s="219"/>
      <c r="AA229" s="219"/>
      <c r="AB229" s="219"/>
      <c r="AC229" s="219"/>
      <c r="AD229" s="219"/>
      <c r="AE229" s="219"/>
      <c r="AF229" s="219"/>
      <c r="AG229" s="219"/>
      <c r="AH229" s="219"/>
      <c r="AI229" s="219"/>
      <c r="AJ229" s="219"/>
    </row>
    <row r="230" spans="21:36">
      <c r="U230" s="219"/>
      <c r="V230" s="219"/>
      <c r="W230" s="219"/>
      <c r="X230" s="219"/>
      <c r="Y230" s="219"/>
      <c r="Z230" s="219"/>
      <c r="AA230" s="219"/>
      <c r="AB230" s="219"/>
      <c r="AC230" s="219"/>
      <c r="AD230" s="219"/>
      <c r="AE230" s="219"/>
      <c r="AF230" s="219"/>
      <c r="AG230" s="219"/>
      <c r="AH230" s="219"/>
      <c r="AI230" s="219"/>
      <c r="AJ230" s="219"/>
    </row>
    <row r="231" spans="21:36">
      <c r="U231" s="219"/>
      <c r="V231" s="219"/>
      <c r="W231" s="219"/>
      <c r="X231" s="219"/>
      <c r="Y231" s="219"/>
      <c r="Z231" s="219"/>
      <c r="AA231" s="219"/>
      <c r="AB231" s="219"/>
      <c r="AC231" s="219"/>
      <c r="AD231" s="219"/>
      <c r="AE231" s="219"/>
      <c r="AF231" s="219"/>
      <c r="AG231" s="219"/>
      <c r="AH231" s="219"/>
      <c r="AI231" s="219"/>
      <c r="AJ231" s="219"/>
    </row>
    <row r="232" spans="21:36">
      <c r="U232" s="219"/>
      <c r="V232" s="219"/>
      <c r="W232" s="219"/>
      <c r="X232" s="219"/>
      <c r="Y232" s="219"/>
      <c r="Z232" s="219"/>
      <c r="AA232" s="219"/>
      <c r="AB232" s="219"/>
      <c r="AC232" s="219"/>
      <c r="AD232" s="219"/>
      <c r="AE232" s="219"/>
      <c r="AF232" s="219"/>
      <c r="AG232" s="219"/>
      <c r="AH232" s="219"/>
      <c r="AI232" s="219"/>
      <c r="AJ232" s="219"/>
    </row>
    <row r="233" spans="21:36">
      <c r="U233" s="219"/>
      <c r="V233" s="219"/>
      <c r="W233" s="219"/>
      <c r="X233" s="219"/>
      <c r="Y233" s="219"/>
      <c r="Z233" s="219"/>
      <c r="AA233" s="219"/>
      <c r="AB233" s="219"/>
      <c r="AC233" s="219"/>
      <c r="AD233" s="219"/>
      <c r="AE233" s="219"/>
      <c r="AF233" s="219"/>
      <c r="AG233" s="219"/>
      <c r="AH233" s="219"/>
      <c r="AI233" s="219"/>
      <c r="AJ233" s="219"/>
    </row>
    <row r="234" spans="21:36">
      <c r="U234" s="219"/>
      <c r="V234" s="219"/>
      <c r="W234" s="219"/>
      <c r="X234" s="219"/>
      <c r="Y234" s="219"/>
      <c r="Z234" s="219"/>
      <c r="AA234" s="219"/>
      <c r="AB234" s="219"/>
      <c r="AC234" s="219"/>
      <c r="AD234" s="219"/>
      <c r="AE234" s="219"/>
      <c r="AF234" s="219"/>
      <c r="AG234" s="219"/>
      <c r="AH234" s="219"/>
      <c r="AI234" s="219"/>
      <c r="AJ234" s="219"/>
    </row>
    <row r="235" spans="21:36">
      <c r="U235" s="219"/>
      <c r="V235" s="219"/>
      <c r="W235" s="219"/>
      <c r="X235" s="219"/>
      <c r="Y235" s="219"/>
      <c r="Z235" s="219"/>
      <c r="AA235" s="219"/>
      <c r="AB235" s="219"/>
      <c r="AC235" s="219"/>
      <c r="AD235" s="219"/>
      <c r="AE235" s="219"/>
      <c r="AF235" s="219"/>
      <c r="AG235" s="219"/>
      <c r="AH235" s="219"/>
      <c r="AI235" s="219"/>
      <c r="AJ235" s="219"/>
    </row>
    <row r="236" spans="21:36">
      <c r="U236" s="219"/>
      <c r="V236" s="219"/>
      <c r="W236" s="219"/>
      <c r="X236" s="219"/>
      <c r="Y236" s="219"/>
      <c r="Z236" s="219"/>
      <c r="AA236" s="219"/>
      <c r="AB236" s="219"/>
      <c r="AC236" s="219"/>
      <c r="AD236" s="219"/>
      <c r="AE236" s="219"/>
      <c r="AF236" s="219"/>
      <c r="AG236" s="219"/>
      <c r="AH236" s="219"/>
      <c r="AI236" s="219"/>
      <c r="AJ236" s="219"/>
    </row>
    <row r="237" spans="21:36">
      <c r="U237" s="219"/>
      <c r="V237" s="219"/>
      <c r="W237" s="219"/>
      <c r="X237" s="219"/>
      <c r="Y237" s="219"/>
      <c r="Z237" s="219"/>
      <c r="AA237" s="219"/>
      <c r="AB237" s="219"/>
      <c r="AC237" s="219"/>
      <c r="AD237" s="219"/>
      <c r="AE237" s="219"/>
      <c r="AF237" s="219"/>
      <c r="AG237" s="219"/>
      <c r="AH237" s="219"/>
      <c r="AI237" s="219"/>
      <c r="AJ237" s="219"/>
    </row>
    <row r="238" spans="21:36">
      <c r="U238" s="219"/>
      <c r="V238" s="219"/>
      <c r="W238" s="219"/>
      <c r="X238" s="219"/>
      <c r="Y238" s="219"/>
      <c r="Z238" s="219"/>
      <c r="AA238" s="219"/>
      <c r="AB238" s="219"/>
      <c r="AC238" s="219"/>
      <c r="AD238" s="219"/>
      <c r="AE238" s="219"/>
      <c r="AF238" s="219"/>
      <c r="AG238" s="219"/>
      <c r="AH238" s="219"/>
      <c r="AI238" s="219"/>
      <c r="AJ238" s="219"/>
    </row>
    <row r="239" spans="21:36">
      <c r="U239" s="219"/>
      <c r="V239" s="219"/>
      <c r="W239" s="219"/>
      <c r="X239" s="219"/>
      <c r="Y239" s="219"/>
      <c r="Z239" s="219"/>
      <c r="AA239" s="219"/>
      <c r="AB239" s="219"/>
      <c r="AC239" s="219"/>
      <c r="AD239" s="219"/>
      <c r="AE239" s="219"/>
      <c r="AF239" s="219"/>
      <c r="AG239" s="219"/>
      <c r="AH239" s="219"/>
      <c r="AI239" s="219"/>
      <c r="AJ239" s="219"/>
    </row>
    <row r="240" spans="21:36">
      <c r="U240" s="219"/>
      <c r="V240" s="219"/>
      <c r="W240" s="219"/>
      <c r="X240" s="219"/>
      <c r="Y240" s="219"/>
      <c r="Z240" s="219"/>
      <c r="AA240" s="219"/>
      <c r="AB240" s="219"/>
      <c r="AC240" s="219"/>
      <c r="AD240" s="219"/>
      <c r="AE240" s="219"/>
      <c r="AF240" s="219"/>
      <c r="AG240" s="219"/>
      <c r="AH240" s="219"/>
      <c r="AI240" s="219"/>
      <c r="AJ240" s="219"/>
    </row>
    <row r="241" spans="21:36">
      <c r="U241" s="219"/>
      <c r="V241" s="219"/>
      <c r="W241" s="219"/>
      <c r="X241" s="219"/>
      <c r="Y241" s="219"/>
      <c r="Z241" s="219"/>
      <c r="AA241" s="219"/>
      <c r="AB241" s="219"/>
      <c r="AC241" s="219"/>
      <c r="AD241" s="219"/>
      <c r="AE241" s="219"/>
      <c r="AF241" s="219"/>
      <c r="AG241" s="219"/>
      <c r="AH241" s="219"/>
      <c r="AI241" s="219"/>
      <c r="AJ241" s="219"/>
    </row>
    <row r="242" spans="21:36">
      <c r="U242" s="219"/>
      <c r="V242" s="219"/>
      <c r="W242" s="219"/>
      <c r="X242" s="219"/>
      <c r="Y242" s="219"/>
      <c r="Z242" s="219"/>
      <c r="AA242" s="219"/>
      <c r="AB242" s="219"/>
      <c r="AC242" s="219"/>
      <c r="AD242" s="219"/>
      <c r="AE242" s="219"/>
      <c r="AF242" s="219"/>
      <c r="AG242" s="219"/>
      <c r="AH242" s="219"/>
      <c r="AI242" s="219"/>
      <c r="AJ242" s="219"/>
    </row>
    <row r="243" spans="21:36">
      <c r="U243" s="219"/>
      <c r="V243" s="219"/>
      <c r="W243" s="219"/>
      <c r="X243" s="219"/>
      <c r="Y243" s="219"/>
      <c r="Z243" s="219"/>
      <c r="AA243" s="219"/>
      <c r="AB243" s="219"/>
      <c r="AC243" s="219"/>
      <c r="AD243" s="219"/>
      <c r="AE243" s="219"/>
      <c r="AF243" s="219"/>
      <c r="AG243" s="219"/>
      <c r="AH243" s="219"/>
      <c r="AI243" s="219"/>
      <c r="AJ243" s="219"/>
    </row>
    <row r="244" spans="21:36">
      <c r="U244" s="219"/>
      <c r="V244" s="219"/>
      <c r="W244" s="219"/>
      <c r="X244" s="219"/>
      <c r="Y244" s="219"/>
      <c r="Z244" s="219"/>
      <c r="AA244" s="219"/>
      <c r="AB244" s="219"/>
      <c r="AC244" s="219"/>
      <c r="AD244" s="219"/>
      <c r="AE244" s="219"/>
      <c r="AF244" s="219"/>
      <c r="AG244" s="219"/>
      <c r="AH244" s="219"/>
      <c r="AI244" s="219"/>
      <c r="AJ244" s="219"/>
    </row>
    <row r="245" spans="21:36">
      <c r="U245" s="219"/>
      <c r="V245" s="219"/>
      <c r="W245" s="219"/>
      <c r="X245" s="219"/>
      <c r="Y245" s="219"/>
      <c r="Z245" s="219"/>
      <c r="AA245" s="219"/>
      <c r="AB245" s="219"/>
      <c r="AC245" s="219"/>
      <c r="AD245" s="219"/>
      <c r="AE245" s="219"/>
      <c r="AF245" s="219"/>
      <c r="AG245" s="219"/>
      <c r="AH245" s="219"/>
      <c r="AI245" s="219"/>
      <c r="AJ245" s="219"/>
    </row>
    <row r="246" spans="21:36">
      <c r="U246" s="219"/>
      <c r="V246" s="219"/>
      <c r="W246" s="219"/>
      <c r="X246" s="219"/>
      <c r="Y246" s="219"/>
      <c r="Z246" s="219"/>
      <c r="AA246" s="219"/>
      <c r="AB246" s="219"/>
      <c r="AC246" s="219"/>
      <c r="AD246" s="219"/>
      <c r="AE246" s="219"/>
      <c r="AF246" s="219"/>
      <c r="AG246" s="219"/>
      <c r="AH246" s="219"/>
      <c r="AI246" s="219"/>
      <c r="AJ246" s="219"/>
    </row>
    <row r="247" spans="21:36">
      <c r="U247" s="219"/>
      <c r="V247" s="219"/>
      <c r="W247" s="219"/>
      <c r="X247" s="219"/>
      <c r="Y247" s="219"/>
      <c r="Z247" s="219"/>
      <c r="AA247" s="219"/>
      <c r="AB247" s="219"/>
      <c r="AC247" s="219"/>
      <c r="AD247" s="219"/>
      <c r="AE247" s="219"/>
      <c r="AF247" s="219"/>
      <c r="AG247" s="219"/>
      <c r="AH247" s="219"/>
      <c r="AI247" s="219"/>
      <c r="AJ247" s="219"/>
    </row>
    <row r="248" spans="21:36">
      <c r="U248" s="219"/>
      <c r="V248" s="219"/>
      <c r="W248" s="219"/>
      <c r="X248" s="219"/>
      <c r="Y248" s="219"/>
      <c r="Z248" s="219"/>
      <c r="AA248" s="219"/>
      <c r="AB248" s="219"/>
      <c r="AC248" s="219"/>
      <c r="AD248" s="219"/>
      <c r="AE248" s="219"/>
      <c r="AF248" s="219"/>
      <c r="AG248" s="219"/>
      <c r="AH248" s="219"/>
      <c r="AI248" s="219"/>
      <c r="AJ248" s="219"/>
    </row>
    <row r="249" spans="21:36">
      <c r="U249" s="219"/>
      <c r="V249" s="219"/>
      <c r="W249" s="219"/>
      <c r="X249" s="219"/>
      <c r="Y249" s="219"/>
      <c r="Z249" s="219"/>
      <c r="AA249" s="219"/>
      <c r="AB249" s="219"/>
      <c r="AC249" s="219"/>
      <c r="AD249" s="219"/>
      <c r="AE249" s="219"/>
      <c r="AF249" s="219"/>
      <c r="AG249" s="219"/>
      <c r="AH249" s="219"/>
      <c r="AI249" s="219"/>
      <c r="AJ249" s="219"/>
    </row>
    <row r="250" spans="21:36">
      <c r="U250" s="219"/>
      <c r="V250" s="219"/>
      <c r="W250" s="219"/>
      <c r="X250" s="219"/>
      <c r="Y250" s="219"/>
      <c r="Z250" s="219"/>
      <c r="AA250" s="219"/>
      <c r="AB250" s="219"/>
      <c r="AC250" s="219"/>
      <c r="AD250" s="219"/>
      <c r="AE250" s="219"/>
      <c r="AF250" s="219"/>
      <c r="AG250" s="219"/>
      <c r="AH250" s="219"/>
      <c r="AI250" s="219"/>
      <c r="AJ250" s="219"/>
    </row>
    <row r="251" spans="21:36">
      <c r="U251" s="219"/>
      <c r="V251" s="219"/>
      <c r="W251" s="219"/>
      <c r="X251" s="219"/>
      <c r="Y251" s="219"/>
      <c r="Z251" s="219"/>
      <c r="AA251" s="219"/>
      <c r="AB251" s="219"/>
      <c r="AC251" s="219"/>
      <c r="AD251" s="219"/>
      <c r="AE251" s="219"/>
      <c r="AF251" s="219"/>
      <c r="AG251" s="219"/>
      <c r="AH251" s="219"/>
      <c r="AI251" s="219"/>
      <c r="AJ251" s="219"/>
    </row>
    <row r="252" spans="21:36">
      <c r="U252" s="219"/>
      <c r="V252" s="219"/>
      <c r="W252" s="219"/>
      <c r="X252" s="219"/>
      <c r="Y252" s="219"/>
      <c r="Z252" s="219"/>
      <c r="AA252" s="219"/>
      <c r="AB252" s="219"/>
      <c r="AC252" s="219"/>
      <c r="AD252" s="219"/>
      <c r="AE252" s="219"/>
      <c r="AF252" s="219"/>
      <c r="AG252" s="219"/>
      <c r="AH252" s="219"/>
      <c r="AI252" s="219"/>
      <c r="AJ252" s="219"/>
    </row>
    <row r="253" spans="21:36">
      <c r="U253" s="219"/>
      <c r="V253" s="219"/>
      <c r="W253" s="219"/>
      <c r="X253" s="219"/>
      <c r="Y253" s="219"/>
      <c r="Z253" s="219"/>
      <c r="AA253" s="219"/>
      <c r="AB253" s="219"/>
      <c r="AC253" s="219"/>
      <c r="AD253" s="219"/>
      <c r="AE253" s="219"/>
      <c r="AF253" s="219"/>
      <c r="AG253" s="219"/>
      <c r="AH253" s="219"/>
      <c r="AI253" s="219"/>
      <c r="AJ253" s="219"/>
    </row>
    <row r="254" spans="21:36">
      <c r="U254" s="219"/>
      <c r="V254" s="219"/>
      <c r="W254" s="219"/>
      <c r="X254" s="219"/>
      <c r="Y254" s="219"/>
      <c r="Z254" s="219"/>
      <c r="AA254" s="219"/>
      <c r="AB254" s="219"/>
      <c r="AC254" s="219"/>
      <c r="AD254" s="219"/>
      <c r="AE254" s="219"/>
      <c r="AF254" s="219"/>
      <c r="AG254" s="219"/>
      <c r="AH254" s="219"/>
      <c r="AI254" s="219"/>
      <c r="AJ254" s="219"/>
    </row>
    <row r="255" spans="21:36">
      <c r="U255" s="219"/>
      <c r="V255" s="219"/>
      <c r="W255" s="219"/>
      <c r="X255" s="219"/>
      <c r="Y255" s="219"/>
      <c r="Z255" s="219"/>
      <c r="AA255" s="219"/>
      <c r="AB255" s="219"/>
      <c r="AC255" s="219"/>
      <c r="AD255" s="219"/>
      <c r="AE255" s="219"/>
      <c r="AF255" s="219"/>
      <c r="AG255" s="219"/>
      <c r="AH255" s="219"/>
      <c r="AI255" s="219"/>
      <c r="AJ255" s="219"/>
    </row>
    <row r="256" spans="21:36">
      <c r="U256" s="219"/>
      <c r="V256" s="219"/>
      <c r="W256" s="219"/>
      <c r="X256" s="219"/>
      <c r="Y256" s="219"/>
      <c r="Z256" s="219"/>
      <c r="AA256" s="219"/>
      <c r="AB256" s="219"/>
      <c r="AC256" s="219"/>
      <c r="AD256" s="219"/>
      <c r="AE256" s="219"/>
      <c r="AF256" s="219"/>
      <c r="AG256" s="219"/>
      <c r="AH256" s="219"/>
      <c r="AI256" s="219"/>
      <c r="AJ256" s="219"/>
    </row>
    <row r="257" spans="21:36">
      <c r="U257" s="219"/>
      <c r="V257" s="219"/>
      <c r="W257" s="219"/>
      <c r="X257" s="219"/>
      <c r="Y257" s="219"/>
      <c r="Z257" s="219"/>
      <c r="AA257" s="219"/>
      <c r="AB257" s="219"/>
      <c r="AC257" s="219"/>
      <c r="AD257" s="219"/>
      <c r="AE257" s="219"/>
      <c r="AF257" s="219"/>
      <c r="AG257" s="219"/>
      <c r="AH257" s="219"/>
      <c r="AI257" s="219"/>
      <c r="AJ257" s="219"/>
    </row>
    <row r="258" spans="21:36">
      <c r="U258" s="219"/>
      <c r="V258" s="219"/>
      <c r="W258" s="219"/>
      <c r="X258" s="219"/>
      <c r="Y258" s="219"/>
      <c r="Z258" s="219"/>
      <c r="AA258" s="219"/>
      <c r="AB258" s="219"/>
      <c r="AC258" s="219"/>
      <c r="AD258" s="219"/>
      <c r="AE258" s="219"/>
      <c r="AF258" s="219"/>
      <c r="AG258" s="219"/>
      <c r="AH258" s="219"/>
      <c r="AI258" s="219"/>
      <c r="AJ258" s="219"/>
    </row>
    <row r="259" spans="21:36">
      <c r="U259" s="219"/>
      <c r="V259" s="219"/>
      <c r="W259" s="219"/>
      <c r="X259" s="219"/>
      <c r="Y259" s="219"/>
      <c r="Z259" s="219"/>
      <c r="AA259" s="219"/>
      <c r="AB259" s="219"/>
      <c r="AC259" s="219"/>
      <c r="AD259" s="219"/>
      <c r="AE259" s="219"/>
      <c r="AF259" s="219"/>
      <c r="AG259" s="219"/>
      <c r="AH259" s="219"/>
      <c r="AI259" s="219"/>
      <c r="AJ259" s="219"/>
    </row>
    <row r="260" spans="21:36">
      <c r="U260" s="219"/>
      <c r="V260" s="219"/>
      <c r="W260" s="219"/>
      <c r="X260" s="219"/>
      <c r="Y260" s="219"/>
      <c r="Z260" s="219"/>
      <c r="AA260" s="219"/>
      <c r="AB260" s="219"/>
      <c r="AC260" s="219"/>
      <c r="AD260" s="219"/>
      <c r="AE260" s="219"/>
      <c r="AF260" s="219"/>
      <c r="AG260" s="219"/>
      <c r="AH260" s="219"/>
      <c r="AI260" s="219"/>
      <c r="AJ260" s="219"/>
    </row>
    <row r="261" spans="21:36">
      <c r="U261" s="219"/>
      <c r="V261" s="219"/>
      <c r="W261" s="219"/>
      <c r="X261" s="219"/>
      <c r="Y261" s="219"/>
      <c r="Z261" s="219"/>
      <c r="AA261" s="219"/>
      <c r="AB261" s="219"/>
      <c r="AC261" s="219"/>
      <c r="AD261" s="219"/>
      <c r="AE261" s="219"/>
      <c r="AF261" s="219"/>
      <c r="AG261" s="219"/>
      <c r="AH261" s="219"/>
      <c r="AI261" s="219"/>
      <c r="AJ261" s="219"/>
    </row>
    <row r="262" spans="21:36">
      <c r="U262" s="219"/>
      <c r="V262" s="219"/>
      <c r="W262" s="219"/>
      <c r="X262" s="219"/>
      <c r="Y262" s="219"/>
      <c r="Z262" s="219"/>
      <c r="AA262" s="219"/>
      <c r="AB262" s="219"/>
      <c r="AC262" s="219"/>
      <c r="AD262" s="219"/>
      <c r="AE262" s="219"/>
      <c r="AF262" s="219"/>
      <c r="AG262" s="219"/>
      <c r="AH262" s="219"/>
      <c r="AI262" s="219"/>
      <c r="AJ262" s="219"/>
    </row>
    <row r="263" spans="21:36">
      <c r="U263" s="219"/>
      <c r="V263" s="219"/>
      <c r="W263" s="219"/>
      <c r="X263" s="219"/>
      <c r="Y263" s="219"/>
      <c r="Z263" s="219"/>
      <c r="AA263" s="219"/>
      <c r="AB263" s="219"/>
      <c r="AC263" s="219"/>
      <c r="AD263" s="219"/>
      <c r="AE263" s="219"/>
      <c r="AF263" s="219"/>
      <c r="AG263" s="219"/>
      <c r="AH263" s="219"/>
      <c r="AI263" s="219"/>
      <c r="AJ263" s="219"/>
    </row>
    <row r="264" spans="21:36">
      <c r="U264" s="219"/>
      <c r="V264" s="219"/>
      <c r="W264" s="219"/>
      <c r="X264" s="219"/>
      <c r="Y264" s="219"/>
      <c r="Z264" s="219"/>
      <c r="AA264" s="219"/>
      <c r="AB264" s="219"/>
      <c r="AC264" s="219"/>
      <c r="AD264" s="219"/>
      <c r="AE264" s="219"/>
      <c r="AF264" s="219"/>
      <c r="AG264" s="219"/>
      <c r="AH264" s="219"/>
      <c r="AI264" s="219"/>
      <c r="AJ264" s="219"/>
    </row>
    <row r="265" spans="21:36">
      <c r="U265" s="219"/>
      <c r="V265" s="219"/>
      <c r="W265" s="219"/>
      <c r="X265" s="219"/>
      <c r="Y265" s="219"/>
      <c r="Z265" s="219"/>
      <c r="AA265" s="219"/>
      <c r="AB265" s="219"/>
      <c r="AC265" s="219"/>
      <c r="AD265" s="219"/>
      <c r="AE265" s="219"/>
      <c r="AF265" s="219"/>
      <c r="AG265" s="219"/>
      <c r="AH265" s="219"/>
      <c r="AI265" s="219"/>
      <c r="AJ265" s="219"/>
    </row>
    <row r="266" spans="21:36">
      <c r="U266" s="219"/>
      <c r="V266" s="219"/>
      <c r="W266" s="219"/>
      <c r="X266" s="219"/>
      <c r="Y266" s="219"/>
      <c r="Z266" s="219"/>
      <c r="AA266" s="219"/>
      <c r="AB266" s="219"/>
      <c r="AC266" s="219"/>
      <c r="AD266" s="219"/>
      <c r="AE266" s="219"/>
      <c r="AF266" s="219"/>
      <c r="AG266" s="219"/>
      <c r="AH266" s="219"/>
      <c r="AI266" s="219"/>
      <c r="AJ266" s="219"/>
    </row>
    <row r="267" spans="21:36">
      <c r="U267" s="219"/>
      <c r="V267" s="219"/>
      <c r="W267" s="219"/>
      <c r="X267" s="219"/>
      <c r="Y267" s="219"/>
      <c r="Z267" s="219"/>
      <c r="AA267" s="219"/>
      <c r="AB267" s="219"/>
      <c r="AC267" s="219"/>
      <c r="AD267" s="219"/>
      <c r="AE267" s="219"/>
      <c r="AF267" s="219"/>
      <c r="AG267" s="219"/>
      <c r="AH267" s="219"/>
      <c r="AI267" s="219"/>
      <c r="AJ267" s="219"/>
    </row>
    <row r="268" spans="21:36">
      <c r="U268" s="219"/>
      <c r="V268" s="219"/>
      <c r="W268" s="219"/>
      <c r="X268" s="219"/>
      <c r="Y268" s="219"/>
      <c r="Z268" s="219"/>
      <c r="AA268" s="219"/>
      <c r="AB268" s="219"/>
      <c r="AC268" s="219"/>
      <c r="AD268" s="219"/>
      <c r="AE268" s="219"/>
      <c r="AF268" s="219"/>
      <c r="AG268" s="219"/>
      <c r="AH268" s="219"/>
      <c r="AI268" s="219"/>
      <c r="AJ268" s="219"/>
    </row>
    <row r="269" spans="21:36">
      <c r="U269" s="219"/>
      <c r="V269" s="219"/>
      <c r="W269" s="219"/>
      <c r="X269" s="219"/>
      <c r="Y269" s="219"/>
      <c r="Z269" s="219"/>
      <c r="AA269" s="219"/>
      <c r="AB269" s="219"/>
      <c r="AC269" s="219"/>
      <c r="AD269" s="219"/>
      <c r="AE269" s="219"/>
      <c r="AF269" s="219"/>
      <c r="AG269" s="219"/>
      <c r="AH269" s="219"/>
      <c r="AI269" s="219"/>
      <c r="AJ269" s="219"/>
    </row>
    <row r="270" spans="21:36">
      <c r="U270" s="219"/>
      <c r="V270" s="219"/>
      <c r="W270" s="219"/>
      <c r="X270" s="219"/>
      <c r="Y270" s="219"/>
      <c r="Z270" s="219"/>
      <c r="AA270" s="219"/>
      <c r="AB270" s="219"/>
      <c r="AC270" s="219"/>
      <c r="AD270" s="219"/>
      <c r="AE270" s="219"/>
      <c r="AF270" s="219"/>
      <c r="AG270" s="219"/>
      <c r="AH270" s="219"/>
      <c r="AI270" s="219"/>
      <c r="AJ270" s="219"/>
    </row>
    <row r="271" spans="21:36">
      <c r="U271" s="219"/>
      <c r="V271" s="219"/>
      <c r="W271" s="219"/>
      <c r="X271" s="219"/>
      <c r="Y271" s="219"/>
      <c r="Z271" s="219"/>
      <c r="AA271" s="219"/>
      <c r="AB271" s="219"/>
      <c r="AC271" s="219"/>
      <c r="AD271" s="219"/>
      <c r="AE271" s="219"/>
      <c r="AF271" s="219"/>
      <c r="AG271" s="219"/>
      <c r="AH271" s="219"/>
      <c r="AI271" s="219"/>
      <c r="AJ271" s="219"/>
    </row>
    <row r="272" spans="21:36">
      <c r="U272" s="219"/>
      <c r="V272" s="219"/>
      <c r="W272" s="219"/>
      <c r="X272" s="219"/>
      <c r="Y272" s="219"/>
      <c r="Z272" s="219"/>
      <c r="AA272" s="219"/>
      <c r="AB272" s="219"/>
      <c r="AC272" s="219"/>
      <c r="AD272" s="219"/>
      <c r="AE272" s="219"/>
      <c r="AF272" s="219"/>
      <c r="AG272" s="219"/>
      <c r="AH272" s="219"/>
      <c r="AI272" s="219"/>
      <c r="AJ272" s="219"/>
    </row>
    <row r="273" spans="21:36">
      <c r="U273" s="219"/>
      <c r="V273" s="219"/>
      <c r="W273" s="219"/>
      <c r="X273" s="219"/>
      <c r="Y273" s="219"/>
      <c r="Z273" s="219"/>
      <c r="AA273" s="219"/>
      <c r="AB273" s="219"/>
      <c r="AC273" s="219"/>
      <c r="AD273" s="219"/>
      <c r="AE273" s="219"/>
      <c r="AF273" s="219"/>
      <c r="AG273" s="219"/>
      <c r="AH273" s="219"/>
      <c r="AI273" s="219"/>
      <c r="AJ273" s="219"/>
    </row>
    <row r="274" spans="21:36">
      <c r="U274" s="219"/>
      <c r="V274" s="219"/>
      <c r="W274" s="219"/>
      <c r="X274" s="219"/>
      <c r="Y274" s="219"/>
      <c r="Z274" s="219"/>
      <c r="AA274" s="219"/>
      <c r="AB274" s="219"/>
      <c r="AC274" s="219"/>
      <c r="AD274" s="219"/>
      <c r="AE274" s="219"/>
      <c r="AF274" s="219"/>
      <c r="AG274" s="219"/>
      <c r="AH274" s="219"/>
      <c r="AI274" s="219"/>
      <c r="AJ274" s="219"/>
    </row>
    <row r="275" spans="21:36">
      <c r="U275" s="219"/>
      <c r="V275" s="219"/>
      <c r="W275" s="219"/>
      <c r="X275" s="219"/>
      <c r="Y275" s="219"/>
      <c r="Z275" s="219"/>
      <c r="AA275" s="219"/>
      <c r="AB275" s="219"/>
      <c r="AC275" s="219"/>
      <c r="AD275" s="219"/>
      <c r="AE275" s="219"/>
      <c r="AF275" s="219"/>
      <c r="AG275" s="219"/>
      <c r="AH275" s="219"/>
      <c r="AI275" s="219"/>
      <c r="AJ275" s="219"/>
    </row>
    <row r="276" spans="21:36">
      <c r="U276" s="219"/>
      <c r="V276" s="219"/>
      <c r="W276" s="219"/>
      <c r="X276" s="219"/>
      <c r="Y276" s="219"/>
      <c r="Z276" s="219"/>
      <c r="AA276" s="219"/>
      <c r="AB276" s="219"/>
      <c r="AC276" s="219"/>
      <c r="AD276" s="219"/>
      <c r="AE276" s="219"/>
      <c r="AF276" s="219"/>
      <c r="AG276" s="219"/>
      <c r="AH276" s="219"/>
      <c r="AI276" s="219"/>
      <c r="AJ276" s="219"/>
    </row>
    <row r="277" spans="21:36">
      <c r="U277" s="219"/>
      <c r="V277" s="219"/>
      <c r="W277" s="219"/>
      <c r="X277" s="219"/>
      <c r="Y277" s="219"/>
      <c r="Z277" s="219"/>
      <c r="AA277" s="219"/>
      <c r="AB277" s="219"/>
      <c r="AC277" s="219"/>
      <c r="AD277" s="219"/>
      <c r="AE277" s="219"/>
      <c r="AF277" s="219"/>
      <c r="AG277" s="219"/>
      <c r="AH277" s="219"/>
      <c r="AI277" s="219"/>
      <c r="AJ277" s="219"/>
    </row>
    <row r="278" spans="21:36">
      <c r="U278" s="219"/>
      <c r="V278" s="219"/>
      <c r="W278" s="219"/>
      <c r="X278" s="219"/>
      <c r="Y278" s="219"/>
      <c r="Z278" s="219"/>
      <c r="AA278" s="219"/>
      <c r="AB278" s="219"/>
      <c r="AC278" s="219"/>
      <c r="AD278" s="219"/>
      <c r="AE278" s="219"/>
      <c r="AF278" s="219"/>
      <c r="AG278" s="219"/>
      <c r="AH278" s="219"/>
      <c r="AI278" s="219"/>
      <c r="AJ278" s="219"/>
    </row>
    <row r="279" spans="21:36">
      <c r="U279" s="219"/>
      <c r="V279" s="219"/>
      <c r="W279" s="219"/>
      <c r="X279" s="219"/>
      <c r="Y279" s="219"/>
      <c r="Z279" s="219"/>
      <c r="AA279" s="219"/>
      <c r="AB279" s="219"/>
      <c r="AC279" s="219"/>
      <c r="AD279" s="219"/>
      <c r="AE279" s="219"/>
      <c r="AF279" s="219"/>
      <c r="AG279" s="219"/>
      <c r="AH279" s="219"/>
      <c r="AI279" s="219"/>
      <c r="AJ279" s="219"/>
    </row>
    <row r="280" spans="21:36">
      <c r="U280" s="219"/>
      <c r="V280" s="219"/>
      <c r="W280" s="219"/>
      <c r="X280" s="219"/>
      <c r="Y280" s="219"/>
      <c r="Z280" s="219"/>
      <c r="AA280" s="219"/>
      <c r="AB280" s="219"/>
      <c r="AC280" s="219"/>
      <c r="AD280" s="219"/>
      <c r="AE280" s="219"/>
      <c r="AF280" s="219"/>
      <c r="AG280" s="219"/>
      <c r="AH280" s="219"/>
      <c r="AI280" s="219"/>
      <c r="AJ280" s="219"/>
    </row>
    <row r="281" spans="21:36">
      <c r="U281" s="219"/>
      <c r="V281" s="219"/>
      <c r="W281" s="219"/>
      <c r="X281" s="219"/>
      <c r="Y281" s="219"/>
      <c r="Z281" s="219"/>
      <c r="AA281" s="219"/>
      <c r="AB281" s="219"/>
      <c r="AC281" s="219"/>
      <c r="AD281" s="219"/>
      <c r="AE281" s="219"/>
      <c r="AF281" s="219"/>
      <c r="AG281" s="219"/>
      <c r="AH281" s="219"/>
      <c r="AI281" s="219"/>
      <c r="AJ281" s="219"/>
    </row>
    <row r="282" spans="21:36">
      <c r="U282" s="219"/>
      <c r="V282" s="219"/>
      <c r="W282" s="219"/>
      <c r="X282" s="219"/>
      <c r="Y282" s="219"/>
      <c r="Z282" s="219"/>
      <c r="AA282" s="219"/>
      <c r="AB282" s="219"/>
      <c r="AC282" s="219"/>
      <c r="AD282" s="219"/>
      <c r="AE282" s="219"/>
      <c r="AF282" s="219"/>
      <c r="AG282" s="219"/>
      <c r="AH282" s="219"/>
      <c r="AI282" s="219"/>
      <c r="AJ282" s="219"/>
    </row>
    <row r="283" spans="21:36">
      <c r="U283" s="219"/>
      <c r="V283" s="219"/>
      <c r="W283" s="219"/>
      <c r="X283" s="219"/>
      <c r="Y283" s="219"/>
      <c r="Z283" s="219"/>
      <c r="AA283" s="219"/>
      <c r="AB283" s="219"/>
      <c r="AC283" s="219"/>
      <c r="AD283" s="219"/>
      <c r="AE283" s="219"/>
      <c r="AF283" s="219"/>
      <c r="AG283" s="219"/>
      <c r="AH283" s="219"/>
      <c r="AI283" s="219"/>
      <c r="AJ283" s="219"/>
    </row>
    <row r="284" spans="21:36">
      <c r="U284" s="219"/>
      <c r="V284" s="219"/>
      <c r="W284" s="219"/>
      <c r="X284" s="219"/>
      <c r="Y284" s="219"/>
      <c r="Z284" s="219"/>
      <c r="AA284" s="219"/>
      <c r="AB284" s="219"/>
      <c r="AC284" s="219"/>
      <c r="AD284" s="219"/>
      <c r="AE284" s="219"/>
      <c r="AF284" s="219"/>
      <c r="AG284" s="219"/>
      <c r="AH284" s="219"/>
      <c r="AI284" s="219"/>
      <c r="AJ284" s="219"/>
    </row>
    <row r="285" spans="21:36">
      <c r="U285" s="219"/>
      <c r="V285" s="219"/>
      <c r="W285" s="219"/>
      <c r="X285" s="219"/>
      <c r="Y285" s="219"/>
      <c r="Z285" s="219"/>
      <c r="AA285" s="219"/>
      <c r="AB285" s="219"/>
      <c r="AC285" s="219"/>
      <c r="AD285" s="219"/>
      <c r="AE285" s="219"/>
      <c r="AF285" s="219"/>
      <c r="AG285" s="219"/>
      <c r="AH285" s="219"/>
      <c r="AI285" s="219"/>
      <c r="AJ285" s="219"/>
    </row>
    <row r="286" spans="21:36">
      <c r="U286" s="219"/>
      <c r="V286" s="219"/>
      <c r="W286" s="219"/>
      <c r="X286" s="219"/>
      <c r="Y286" s="219"/>
      <c r="Z286" s="219"/>
      <c r="AA286" s="219"/>
      <c r="AB286" s="219"/>
      <c r="AC286" s="219"/>
      <c r="AD286" s="219"/>
      <c r="AE286" s="219"/>
      <c r="AF286" s="219"/>
      <c r="AG286" s="219"/>
      <c r="AH286" s="219"/>
      <c r="AI286" s="219"/>
      <c r="AJ286" s="219"/>
    </row>
    <row r="287" spans="21:36">
      <c r="U287" s="219"/>
      <c r="V287" s="219"/>
      <c r="W287" s="219"/>
      <c r="X287" s="219"/>
      <c r="Y287" s="219"/>
      <c r="Z287" s="219"/>
      <c r="AA287" s="219"/>
      <c r="AB287" s="219"/>
      <c r="AC287" s="219"/>
      <c r="AD287" s="219"/>
      <c r="AE287" s="219"/>
      <c r="AF287" s="219"/>
      <c r="AG287" s="219"/>
      <c r="AH287" s="219"/>
      <c r="AI287" s="219"/>
      <c r="AJ287" s="219"/>
    </row>
    <row r="288" spans="21:36">
      <c r="U288" s="219"/>
      <c r="V288" s="219"/>
      <c r="W288" s="219"/>
      <c r="X288" s="219"/>
      <c r="Y288" s="219"/>
      <c r="Z288" s="219"/>
      <c r="AA288" s="219"/>
      <c r="AB288" s="219"/>
      <c r="AC288" s="219"/>
      <c r="AD288" s="219"/>
      <c r="AE288" s="219"/>
      <c r="AF288" s="219"/>
      <c r="AG288" s="219"/>
      <c r="AH288" s="219"/>
      <c r="AI288" s="219"/>
      <c r="AJ288" s="219"/>
    </row>
    <row r="289" spans="21:36">
      <c r="U289" s="219"/>
      <c r="V289" s="219"/>
      <c r="W289" s="219"/>
      <c r="X289" s="219"/>
      <c r="Y289" s="219"/>
      <c r="Z289" s="219"/>
      <c r="AA289" s="219"/>
      <c r="AB289" s="219"/>
      <c r="AC289" s="219"/>
      <c r="AD289" s="219"/>
      <c r="AE289" s="219"/>
      <c r="AF289" s="219"/>
      <c r="AG289" s="219"/>
      <c r="AH289" s="219"/>
      <c r="AI289" s="219"/>
      <c r="AJ289" s="219"/>
    </row>
    <row r="290" spans="21:36">
      <c r="U290" s="219"/>
      <c r="V290" s="219"/>
      <c r="W290" s="219"/>
      <c r="X290" s="219"/>
      <c r="Y290" s="219"/>
      <c r="Z290" s="219"/>
      <c r="AA290" s="219"/>
      <c r="AB290" s="219"/>
      <c r="AC290" s="219"/>
      <c r="AD290" s="219"/>
      <c r="AE290" s="219"/>
      <c r="AF290" s="219"/>
      <c r="AG290" s="219"/>
      <c r="AH290" s="219"/>
      <c r="AI290" s="219"/>
      <c r="AJ290" s="219"/>
    </row>
  </sheetData>
  <mergeCells count="55">
    <mergeCell ref="B1:F1"/>
    <mergeCell ref="B6:C6"/>
    <mergeCell ref="B19:F19"/>
    <mergeCell ref="B20:C20"/>
    <mergeCell ref="C22:F22"/>
    <mergeCell ref="B74:C74"/>
    <mergeCell ref="C76:F76"/>
    <mergeCell ref="B110:F110"/>
    <mergeCell ref="C23:F23"/>
    <mergeCell ref="C24:F24"/>
    <mergeCell ref="C25:F25"/>
    <mergeCell ref="C26:F26"/>
    <mergeCell ref="C27:F27"/>
    <mergeCell ref="C28:F28"/>
    <mergeCell ref="C29:F29"/>
    <mergeCell ref="B73:F73"/>
    <mergeCell ref="C30:F30"/>
    <mergeCell ref="C32:F32"/>
    <mergeCell ref="C33:F33"/>
    <mergeCell ref="C34:F34"/>
    <mergeCell ref="C55:F55"/>
    <mergeCell ref="C52:F52"/>
    <mergeCell ref="C53:F53"/>
    <mergeCell ref="C54:F54"/>
    <mergeCell ref="C68:F68"/>
    <mergeCell ref="C57:F57"/>
    <mergeCell ref="C58:F58"/>
    <mergeCell ref="C61:F61"/>
    <mergeCell ref="C62:F62"/>
    <mergeCell ref="C63:F63"/>
    <mergeCell ref="C64:F64"/>
    <mergeCell ref="C67:F67"/>
    <mergeCell ref="C65:F65"/>
    <mergeCell ref="C66:F66"/>
    <mergeCell ref="C46:F46"/>
    <mergeCell ref="C47:F47"/>
    <mergeCell ref="C48:F48"/>
    <mergeCell ref="C50:F50"/>
    <mergeCell ref="C51:F51"/>
    <mergeCell ref="C31:F31"/>
    <mergeCell ref="C36:F36"/>
    <mergeCell ref="C37:F37"/>
    <mergeCell ref="C59:F59"/>
    <mergeCell ref="C60:F60"/>
    <mergeCell ref="C42:F42"/>
    <mergeCell ref="C49:F49"/>
    <mergeCell ref="C43:F43"/>
    <mergeCell ref="C35:F35"/>
    <mergeCell ref="C38:F38"/>
    <mergeCell ref="C39:F39"/>
    <mergeCell ref="C40:F40"/>
    <mergeCell ref="C41:F41"/>
    <mergeCell ref="C56:F56"/>
    <mergeCell ref="C44:F44"/>
    <mergeCell ref="C45:F45"/>
  </mergeCells>
  <phoneticPr fontId="47" type="noConversion"/>
  <conditionalFormatting sqref="D6">
    <cfRule type="cellIs" dxfId="20" priority="30" stopIfTrue="1" operator="between">
      <formula>0</formula>
      <formula>G6 * 0.7</formula>
    </cfRule>
    <cfRule type="cellIs" dxfId="19" priority="31" stopIfTrue="1" operator="between">
      <formula>G6 * 0.7</formula>
      <formula>G6 * 0.9</formula>
    </cfRule>
    <cfRule type="cellIs" dxfId="18" priority="32" stopIfTrue="1" operator="between">
      <formula>G6 * 0.9</formula>
      <formula>G6</formula>
    </cfRule>
  </conditionalFormatting>
  <conditionalFormatting sqref="D20">
    <cfRule type="cellIs" dxfId="17" priority="25" stopIfTrue="1" operator="between">
      <formula>G20 * 0.7</formula>
      <formula>G20 * 0.9</formula>
    </cfRule>
    <cfRule type="cellIs" dxfId="16" priority="24" stopIfTrue="1" operator="between">
      <formula>0</formula>
      <formula>G20 * 0.7</formula>
    </cfRule>
    <cfRule type="cellIs" dxfId="15" priority="26" stopIfTrue="1" operator="between">
      <formula>G20 * 0.9</formula>
      <formula>G20</formula>
    </cfRule>
  </conditionalFormatting>
  <conditionalFormatting sqref="D74">
    <cfRule type="cellIs" dxfId="14" priority="28" stopIfTrue="1" operator="between">
      <formula>G74 * 0.7</formula>
      <formula>G74 * 0.9</formula>
    </cfRule>
    <cfRule type="cellIs" dxfId="13" priority="29" stopIfTrue="1" operator="between">
      <formula>G74 * 0.9</formula>
      <formula>G74</formula>
    </cfRule>
    <cfRule type="cellIs" dxfId="12" priority="27" stopIfTrue="1" operator="between">
      <formula>0</formula>
      <formula>G74 * 0.7</formula>
    </cfRule>
  </conditionalFormatting>
  <conditionalFormatting sqref="H23:H69">
    <cfRule type="cellIs" dxfId="11" priority="3" stopIfTrue="1" operator="equal">
      <formula>G23-1</formula>
    </cfRule>
    <cfRule type="cellIs" dxfId="10" priority="4" stopIfTrue="1" operator="greaterThanOrEqual">
      <formula>G23</formula>
    </cfRule>
    <cfRule type="cellIs" dxfId="9" priority="2" stopIfTrue="1" operator="lessThanOrEqual">
      <formula>G23-2</formula>
    </cfRule>
    <cfRule type="cellIs" dxfId="8" priority="1" stopIfTrue="1" operator="equal">
      <formula>"na"</formula>
    </cfRule>
  </conditionalFormatting>
  <conditionalFormatting sqref="H78:H103">
    <cfRule type="cellIs" dxfId="7" priority="19" stopIfTrue="1" operator="greaterThanOrEqual">
      <formula>G78</formula>
    </cfRule>
    <cfRule type="cellIs" dxfId="6" priority="18" stopIfTrue="1" operator="equal">
      <formula>G78-1</formula>
    </cfRule>
    <cfRule type="cellIs" dxfId="5" priority="17" stopIfTrue="1" operator="lessThanOrEqual">
      <formula>G78-2</formula>
    </cfRule>
    <cfRule type="cellIs" dxfId="4" priority="12" stopIfTrue="1" operator="greaterThanOrEqual">
      <formula>G78</formula>
    </cfRule>
    <cfRule type="cellIs" dxfId="3" priority="11" stopIfTrue="1" operator="equal">
      <formula>G78-1</formula>
    </cfRule>
    <cfRule type="cellIs" dxfId="2" priority="10" stopIfTrue="1" operator="lessThanOrEqual">
      <formula>G78-2</formula>
    </cfRule>
    <cfRule type="cellIs" dxfId="1" priority="9" stopIfTrue="1" operator="equal">
      <formula>"na"</formula>
    </cfRule>
  </conditionalFormatting>
  <conditionalFormatting sqref="H78:J103">
    <cfRule type="uniqueValues" dxfId="0" priority="33"/>
  </conditionalFormatting>
  <pageMargins left="0.25" right="0.25" top="0.75" bottom="0.75" header="0.3" footer="0.3"/>
  <pageSetup paperSize="9" scale="75" orientation="portrait" r:id="rId1"/>
  <rowBreaks count="2" manualBreakCount="2">
    <brk id="18" max="16383" man="1"/>
    <brk id="72" max="16383" man="1"/>
  </rowBreaks>
  <ignoredErrors>
    <ignoredError sqref="B61:B68 B78:B103 B23:B30 B32:B35 B38:B58" twoDigitTextYear="1"/>
    <ignoredError sqref="G23 J38:J39 G6 J24:J30 J32:J35"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0" tint="-0.14999847407452621"/>
  </sheetPr>
  <dimension ref="A1:AV25"/>
  <sheetViews>
    <sheetView zoomScaleNormal="100" workbookViewId="0">
      <pane xSplit="1" topLeftCell="B1" activePane="topRight" state="frozen"/>
      <selection pane="topRight" activeCell="B1" sqref="B1:D1"/>
    </sheetView>
  </sheetViews>
  <sheetFormatPr baseColWidth="10" defaultColWidth="11.5" defaultRowHeight="15"/>
  <cols>
    <col min="1" max="1" width="23.5" style="16" customWidth="1"/>
    <col min="2" max="5" width="25.5" style="33" customWidth="1"/>
    <col min="6" max="6" width="25.5" style="266" customWidth="1"/>
    <col min="7" max="19" width="25.5" style="33" customWidth="1"/>
    <col min="20" max="20" width="0.5" style="33" customWidth="1"/>
    <col min="21" max="43" width="25.5" style="16" customWidth="1"/>
    <col min="49" max="16384" width="11.5" style="16"/>
  </cols>
  <sheetData>
    <row r="1" spans="1:43" ht="62.25" customHeight="1">
      <c r="A1" s="43"/>
      <c r="B1" s="388" t="s">
        <v>898</v>
      </c>
      <c r="C1" s="389"/>
      <c r="D1" s="389"/>
      <c r="E1" s="262"/>
      <c r="F1" s="263"/>
      <c r="G1" s="262"/>
      <c r="H1" s="262"/>
      <c r="I1" s="262"/>
      <c r="J1" s="262"/>
      <c r="K1" s="262"/>
      <c r="L1" s="262"/>
      <c r="M1" s="262"/>
      <c r="N1" s="262"/>
      <c r="O1" s="262"/>
      <c r="P1" s="262"/>
      <c r="Q1" s="262"/>
      <c r="R1" s="262"/>
      <c r="S1" s="262"/>
      <c r="T1" s="262"/>
      <c r="U1" s="43"/>
      <c r="V1" s="43"/>
      <c r="W1" s="43"/>
      <c r="X1" s="43"/>
      <c r="Y1" s="43"/>
      <c r="Z1" s="43"/>
      <c r="AA1" s="43"/>
      <c r="AB1" s="43"/>
      <c r="AC1" s="43"/>
      <c r="AD1" s="43"/>
      <c r="AE1" s="43"/>
      <c r="AF1" s="43"/>
      <c r="AG1" s="43"/>
      <c r="AH1" s="43"/>
      <c r="AI1" s="43"/>
      <c r="AJ1" s="43"/>
      <c r="AK1" s="43"/>
      <c r="AL1" s="43"/>
      <c r="AM1" s="43"/>
      <c r="AN1" s="43"/>
      <c r="AO1" s="43"/>
      <c r="AP1" s="43"/>
      <c r="AQ1" s="43"/>
    </row>
    <row r="2" spans="1:43">
      <c r="A2" s="46"/>
      <c r="B2" s="47"/>
      <c r="C2" s="47"/>
      <c r="D2" s="47"/>
      <c r="E2" s="47"/>
      <c r="F2" s="48"/>
      <c r="G2" s="47"/>
      <c r="H2" s="47"/>
      <c r="I2" s="47"/>
      <c r="J2" s="47"/>
      <c r="K2" s="47"/>
      <c r="L2" s="47"/>
      <c r="M2" s="47"/>
      <c r="N2" s="47"/>
      <c r="O2" s="47"/>
      <c r="P2" s="47"/>
      <c r="Q2" s="47"/>
      <c r="R2" s="47"/>
      <c r="S2" s="47"/>
      <c r="T2" s="262"/>
      <c r="U2" s="46"/>
      <c r="V2" s="46"/>
      <c r="W2" s="46"/>
      <c r="X2" s="46"/>
      <c r="Y2" s="46"/>
      <c r="Z2" s="46"/>
      <c r="AA2" s="46"/>
      <c r="AB2" s="46"/>
      <c r="AC2" s="46"/>
      <c r="AD2" s="46"/>
      <c r="AE2" s="46"/>
      <c r="AF2" s="46"/>
      <c r="AG2" s="46"/>
      <c r="AH2" s="46"/>
      <c r="AI2" s="46"/>
      <c r="AJ2" s="46"/>
      <c r="AK2" s="46"/>
      <c r="AL2" s="46"/>
      <c r="AM2" s="46"/>
      <c r="AN2" s="46"/>
      <c r="AO2" s="46"/>
      <c r="AP2" s="46"/>
      <c r="AQ2" s="46"/>
    </row>
    <row r="3" spans="1:43" s="264" customFormat="1" ht="45">
      <c r="A3" s="49" t="s">
        <v>899</v>
      </c>
      <c r="B3" s="390" t="s">
        <v>900</v>
      </c>
      <c r="C3" s="386"/>
      <c r="D3" s="391" t="s">
        <v>901</v>
      </c>
      <c r="E3" s="391"/>
      <c r="F3" s="391"/>
      <c r="G3" s="386" t="s">
        <v>902</v>
      </c>
      <c r="H3" s="386"/>
      <c r="I3" s="386" t="s">
        <v>903</v>
      </c>
      <c r="J3" s="386"/>
      <c r="K3" s="391" t="s">
        <v>904</v>
      </c>
      <c r="L3" s="391"/>
      <c r="M3" s="386"/>
      <c r="N3" s="386" t="s">
        <v>905</v>
      </c>
      <c r="O3" s="386"/>
      <c r="P3" s="392" t="s">
        <v>906</v>
      </c>
      <c r="Q3" s="392"/>
      <c r="R3" s="392" t="s">
        <v>907</v>
      </c>
      <c r="S3" s="392"/>
      <c r="T3" s="262"/>
      <c r="U3" s="386" t="s">
        <v>908</v>
      </c>
      <c r="V3" s="386"/>
      <c r="W3" s="386" t="s">
        <v>909</v>
      </c>
      <c r="X3" s="386"/>
      <c r="Y3" s="386" t="s">
        <v>910</v>
      </c>
      <c r="Z3" s="386"/>
      <c r="AA3" s="386" t="s">
        <v>911</v>
      </c>
      <c r="AB3" s="386"/>
      <c r="AC3" s="387"/>
      <c r="AD3" s="386" t="s">
        <v>912</v>
      </c>
      <c r="AE3" s="386"/>
      <c r="AF3" s="387"/>
      <c r="AG3" s="387"/>
      <c r="AH3" s="393" t="s">
        <v>913</v>
      </c>
      <c r="AI3" s="393"/>
      <c r="AJ3" s="391" t="s">
        <v>914</v>
      </c>
      <c r="AK3" s="386"/>
      <c r="AL3" s="50" t="s">
        <v>915</v>
      </c>
      <c r="AM3" s="386" t="s">
        <v>916</v>
      </c>
      <c r="AN3" s="387"/>
      <c r="AO3" s="387"/>
      <c r="AP3" s="386" t="s">
        <v>917</v>
      </c>
      <c r="AQ3" s="386"/>
    </row>
    <row r="4" spans="1:43" ht="16">
      <c r="A4" s="49" t="s">
        <v>918</v>
      </c>
      <c r="B4" s="51" t="s">
        <v>919</v>
      </c>
      <c r="C4" s="51" t="s">
        <v>920</v>
      </c>
      <c r="D4" s="51" t="s">
        <v>919</v>
      </c>
      <c r="E4" s="51" t="s">
        <v>919</v>
      </c>
      <c r="F4" s="51" t="s">
        <v>920</v>
      </c>
      <c r="G4" s="51" t="s">
        <v>919</v>
      </c>
      <c r="H4" s="51" t="s">
        <v>920</v>
      </c>
      <c r="I4" s="52" t="s">
        <v>919</v>
      </c>
      <c r="J4" s="52" t="s">
        <v>920</v>
      </c>
      <c r="K4" s="51" t="s">
        <v>919</v>
      </c>
      <c r="L4" s="51" t="s">
        <v>919</v>
      </c>
      <c r="M4" s="51" t="s">
        <v>920</v>
      </c>
      <c r="N4" s="51" t="s">
        <v>919</v>
      </c>
      <c r="O4" s="51" t="s">
        <v>920</v>
      </c>
      <c r="P4" s="52" t="s">
        <v>919</v>
      </c>
      <c r="Q4" s="51" t="s">
        <v>920</v>
      </c>
      <c r="R4" s="52" t="s">
        <v>919</v>
      </c>
      <c r="S4" s="51" t="s">
        <v>920</v>
      </c>
      <c r="T4" s="262"/>
      <c r="U4" s="51" t="s">
        <v>919</v>
      </c>
      <c r="V4" s="51" t="s">
        <v>919</v>
      </c>
      <c r="W4" s="51" t="s">
        <v>919</v>
      </c>
      <c r="X4" s="51" t="s">
        <v>920</v>
      </c>
      <c r="Y4" s="51" t="s">
        <v>919</v>
      </c>
      <c r="Z4" s="51" t="s">
        <v>920</v>
      </c>
      <c r="AA4" s="51" t="s">
        <v>919</v>
      </c>
      <c r="AB4" s="51" t="s">
        <v>920</v>
      </c>
      <c r="AC4" s="51" t="s">
        <v>919</v>
      </c>
      <c r="AD4" s="51" t="s">
        <v>919</v>
      </c>
      <c r="AE4" s="51" t="s">
        <v>920</v>
      </c>
      <c r="AF4" s="51" t="s">
        <v>919</v>
      </c>
      <c r="AG4" s="51" t="s">
        <v>920</v>
      </c>
      <c r="AH4" s="51" t="s">
        <v>919</v>
      </c>
      <c r="AI4" s="51" t="s">
        <v>920</v>
      </c>
      <c r="AJ4" s="51" t="s">
        <v>919</v>
      </c>
      <c r="AK4" s="51" t="s">
        <v>920</v>
      </c>
      <c r="AL4" s="51" t="s">
        <v>919</v>
      </c>
      <c r="AM4" s="51" t="s">
        <v>920</v>
      </c>
      <c r="AN4" s="51" t="s">
        <v>919</v>
      </c>
      <c r="AO4" s="51" t="s">
        <v>920</v>
      </c>
      <c r="AP4" s="51" t="s">
        <v>919</v>
      </c>
      <c r="AQ4" s="51" t="s">
        <v>920</v>
      </c>
    </row>
    <row r="5" spans="1:43" s="265" customFormat="1" ht="45">
      <c r="A5" s="49" t="s">
        <v>921</v>
      </c>
      <c r="B5" s="28" t="s">
        <v>922</v>
      </c>
      <c r="C5" s="28" t="s">
        <v>923</v>
      </c>
      <c r="D5" s="28" t="s">
        <v>924</v>
      </c>
      <c r="E5" s="28" t="s">
        <v>925</v>
      </c>
      <c r="F5" s="28" t="s">
        <v>926</v>
      </c>
      <c r="G5" s="28" t="s">
        <v>927</v>
      </c>
      <c r="H5" s="28" t="s">
        <v>928</v>
      </c>
      <c r="I5" s="28" t="s">
        <v>929</v>
      </c>
      <c r="J5" s="28" t="s">
        <v>930</v>
      </c>
      <c r="K5" s="28" t="s">
        <v>931</v>
      </c>
      <c r="L5" s="28" t="s">
        <v>932</v>
      </c>
      <c r="M5" s="28" t="s">
        <v>933</v>
      </c>
      <c r="N5" s="28" t="s">
        <v>934</v>
      </c>
      <c r="O5" s="28" t="s">
        <v>935</v>
      </c>
      <c r="P5" s="28" t="s">
        <v>936</v>
      </c>
      <c r="Q5" s="28"/>
      <c r="R5" s="28"/>
      <c r="S5" s="28" t="s">
        <v>937</v>
      </c>
      <c r="T5" s="262"/>
      <c r="U5" s="28" t="s">
        <v>938</v>
      </c>
      <c r="V5" s="28" t="s">
        <v>939</v>
      </c>
      <c r="W5" s="28" t="s">
        <v>940</v>
      </c>
      <c r="X5" s="28" t="s">
        <v>941</v>
      </c>
      <c r="Y5" s="28" t="s">
        <v>942</v>
      </c>
      <c r="Z5" s="28" t="s">
        <v>943</v>
      </c>
      <c r="AA5" s="28" t="s">
        <v>944</v>
      </c>
      <c r="AB5" s="28" t="s">
        <v>945</v>
      </c>
      <c r="AC5" s="28" t="s">
        <v>946</v>
      </c>
      <c r="AD5" s="28" t="s">
        <v>947</v>
      </c>
      <c r="AE5" s="28" t="s">
        <v>948</v>
      </c>
      <c r="AF5" s="28" t="s">
        <v>949</v>
      </c>
      <c r="AG5" s="28" t="s">
        <v>948</v>
      </c>
      <c r="AH5" s="28" t="s">
        <v>950</v>
      </c>
      <c r="AI5" s="28" t="s">
        <v>951</v>
      </c>
      <c r="AJ5" s="28" t="s">
        <v>1376</v>
      </c>
      <c r="AK5" s="28" t="s">
        <v>952</v>
      </c>
      <c r="AL5" s="28" t="s">
        <v>953</v>
      </c>
      <c r="AM5" s="28" t="s">
        <v>954</v>
      </c>
      <c r="AN5" s="28" t="s">
        <v>955</v>
      </c>
      <c r="AO5" s="28" t="s">
        <v>956</v>
      </c>
      <c r="AP5" s="28" t="s">
        <v>957</v>
      </c>
      <c r="AQ5" s="28" t="s">
        <v>958</v>
      </c>
    </row>
    <row r="6" spans="1:43" ht="180">
      <c r="A6" s="49" t="s">
        <v>54</v>
      </c>
      <c r="B6" s="51" t="s">
        <v>959</v>
      </c>
      <c r="C6" s="51" t="s">
        <v>960</v>
      </c>
      <c r="D6" s="51" t="s">
        <v>961</v>
      </c>
      <c r="E6" s="51" t="s">
        <v>962</v>
      </c>
      <c r="F6" s="51" t="s">
        <v>963</v>
      </c>
      <c r="G6" s="51" t="s">
        <v>964</v>
      </c>
      <c r="H6" s="51" t="s">
        <v>965</v>
      </c>
      <c r="I6" s="51" t="s">
        <v>966</v>
      </c>
      <c r="J6" s="51" t="s">
        <v>967</v>
      </c>
      <c r="K6" s="51" t="s">
        <v>968</v>
      </c>
      <c r="L6" s="51" t="s">
        <v>969</v>
      </c>
      <c r="M6" s="51" t="s">
        <v>970</v>
      </c>
      <c r="N6" s="51" t="s">
        <v>971</v>
      </c>
      <c r="O6" s="51" t="s">
        <v>972</v>
      </c>
      <c r="P6" s="51" t="s">
        <v>973</v>
      </c>
      <c r="Q6" s="51"/>
      <c r="R6" s="51"/>
      <c r="S6" s="51" t="s">
        <v>974</v>
      </c>
      <c r="T6" s="262"/>
      <c r="U6" s="51" t="s">
        <v>975</v>
      </c>
      <c r="V6" s="51" t="s">
        <v>976</v>
      </c>
      <c r="W6" s="51" t="s">
        <v>977</v>
      </c>
      <c r="X6" s="51" t="s">
        <v>978</v>
      </c>
      <c r="Y6" s="51" t="s">
        <v>979</v>
      </c>
      <c r="Z6" s="51" t="s">
        <v>980</v>
      </c>
      <c r="AA6" s="51" t="s">
        <v>981</v>
      </c>
      <c r="AB6" s="51" t="s">
        <v>982</v>
      </c>
      <c r="AC6" s="51" t="s">
        <v>983</v>
      </c>
      <c r="AD6" s="51" t="s">
        <v>984</v>
      </c>
      <c r="AE6" s="51" t="s">
        <v>985</v>
      </c>
      <c r="AF6" s="51" t="s">
        <v>986</v>
      </c>
      <c r="AG6" s="51" t="s">
        <v>987</v>
      </c>
      <c r="AH6" s="51" t="s">
        <v>988</v>
      </c>
      <c r="AI6" s="51" t="s">
        <v>989</v>
      </c>
      <c r="AJ6" s="51" t="s">
        <v>990</v>
      </c>
      <c r="AK6" s="51" t="s">
        <v>991</v>
      </c>
      <c r="AL6" s="51" t="s">
        <v>992</v>
      </c>
      <c r="AM6" s="51" t="s">
        <v>993</v>
      </c>
      <c r="AN6" s="51" t="s">
        <v>994</v>
      </c>
      <c r="AO6" s="51" t="s">
        <v>995</v>
      </c>
      <c r="AP6" s="51" t="s">
        <v>996</v>
      </c>
      <c r="AQ6" s="51" t="s">
        <v>997</v>
      </c>
    </row>
    <row r="7" spans="1:43" ht="60">
      <c r="A7" s="49" t="s">
        <v>998</v>
      </c>
      <c r="B7" s="33" t="s">
        <v>999</v>
      </c>
      <c r="C7" s="33" t="s">
        <v>1000</v>
      </c>
      <c r="D7" s="33" t="s">
        <v>1001</v>
      </c>
      <c r="E7" s="33" t="s">
        <v>1002</v>
      </c>
      <c r="F7" s="33" t="s">
        <v>1003</v>
      </c>
      <c r="G7" s="33" t="s">
        <v>1004</v>
      </c>
      <c r="H7" s="33" t="s">
        <v>1005</v>
      </c>
      <c r="I7" s="33" t="s">
        <v>1006</v>
      </c>
      <c r="J7" s="33" t="s">
        <v>1007</v>
      </c>
      <c r="K7" s="33" t="s">
        <v>1008</v>
      </c>
      <c r="L7" s="33" t="s">
        <v>1009</v>
      </c>
      <c r="M7" s="33" t="s">
        <v>1010</v>
      </c>
      <c r="N7" s="33" t="s">
        <v>1011</v>
      </c>
      <c r="O7" s="33" t="s">
        <v>1012</v>
      </c>
      <c r="P7" s="33" t="s">
        <v>1013</v>
      </c>
      <c r="S7" s="33" t="s">
        <v>1014</v>
      </c>
      <c r="T7" s="262"/>
      <c r="U7" s="33" t="s">
        <v>1015</v>
      </c>
      <c r="V7" s="33" t="s">
        <v>1016</v>
      </c>
      <c r="W7" s="33" t="s">
        <v>1017</v>
      </c>
      <c r="X7" s="33" t="s">
        <v>1018</v>
      </c>
      <c r="Y7" s="33" t="s">
        <v>1019</v>
      </c>
      <c r="Z7" s="33" t="s">
        <v>1020</v>
      </c>
      <c r="AA7" s="33" t="s">
        <v>1021</v>
      </c>
      <c r="AB7" s="33" t="s">
        <v>1022</v>
      </c>
      <c r="AC7" s="33" t="s">
        <v>1023</v>
      </c>
      <c r="AD7" s="33" t="s">
        <v>1024</v>
      </c>
      <c r="AE7" s="33" t="s">
        <v>1025</v>
      </c>
      <c r="AF7" s="33" t="s">
        <v>1026</v>
      </c>
      <c r="AG7" s="33" t="s">
        <v>1027</v>
      </c>
      <c r="AH7" s="33" t="s">
        <v>1028</v>
      </c>
      <c r="AI7" s="33" t="s">
        <v>1029</v>
      </c>
      <c r="AJ7" s="33" t="s">
        <v>1030</v>
      </c>
      <c r="AK7" s="33" t="s">
        <v>1031</v>
      </c>
      <c r="AL7" s="33" t="s">
        <v>1032</v>
      </c>
      <c r="AM7" s="33" t="s">
        <v>1033</v>
      </c>
      <c r="AN7" s="33" t="s">
        <v>1034</v>
      </c>
      <c r="AO7" s="33" t="s">
        <v>1035</v>
      </c>
      <c r="AP7" s="33" t="s">
        <v>1036</v>
      </c>
      <c r="AQ7" s="33" t="s">
        <v>1037</v>
      </c>
    </row>
    <row r="8" spans="1:43" ht="60">
      <c r="A8" s="49" t="s">
        <v>1038</v>
      </c>
      <c r="B8" s="33" t="s">
        <v>1039</v>
      </c>
      <c r="C8" s="33" t="s">
        <v>66</v>
      </c>
      <c r="D8" s="33" t="s">
        <v>66</v>
      </c>
      <c r="E8" s="33" t="s">
        <v>66</v>
      </c>
      <c r="F8" s="33" t="s">
        <v>66</v>
      </c>
      <c r="G8" s="33" t="s">
        <v>66</v>
      </c>
      <c r="H8" s="33" t="s">
        <v>66</v>
      </c>
      <c r="I8" s="33" t="s">
        <v>1040</v>
      </c>
      <c r="J8" s="33" t="s">
        <v>1040</v>
      </c>
      <c r="K8" s="33" t="s">
        <v>1041</v>
      </c>
      <c r="L8" s="33" t="s">
        <v>1041</v>
      </c>
      <c r="M8" s="33" t="s">
        <v>1041</v>
      </c>
      <c r="N8" s="33" t="s">
        <v>1040</v>
      </c>
      <c r="O8" s="33" t="s">
        <v>1040</v>
      </c>
      <c r="P8" s="33" t="s">
        <v>1042</v>
      </c>
      <c r="S8" s="33" t="s">
        <v>1042</v>
      </c>
      <c r="T8" s="262"/>
      <c r="U8" s="33" t="s">
        <v>1043</v>
      </c>
      <c r="V8" s="33" t="s">
        <v>1043</v>
      </c>
      <c r="W8" s="33" t="s">
        <v>1044</v>
      </c>
      <c r="X8" s="33" t="s">
        <v>1044</v>
      </c>
      <c r="Y8" s="33" t="s">
        <v>1045</v>
      </c>
      <c r="Z8" s="33" t="s">
        <v>1046</v>
      </c>
      <c r="AA8" s="33" t="s">
        <v>1047</v>
      </c>
      <c r="AB8" s="33" t="s">
        <v>1047</v>
      </c>
      <c r="AC8" s="33" t="s">
        <v>1048</v>
      </c>
      <c r="AD8" s="33" t="s">
        <v>1049</v>
      </c>
      <c r="AE8" s="33" t="s">
        <v>1049</v>
      </c>
      <c r="AF8" s="33" t="s">
        <v>1049</v>
      </c>
      <c r="AG8" s="33" t="s">
        <v>1049</v>
      </c>
      <c r="AH8" s="33" t="s">
        <v>1040</v>
      </c>
      <c r="AI8" s="33" t="s">
        <v>1040</v>
      </c>
      <c r="AJ8" s="33" t="s">
        <v>1040</v>
      </c>
      <c r="AK8" s="33" t="s">
        <v>1040</v>
      </c>
      <c r="AL8" s="33" t="s">
        <v>1050</v>
      </c>
      <c r="AM8" s="33" t="s">
        <v>1051</v>
      </c>
      <c r="AN8" s="33" t="s">
        <v>1052</v>
      </c>
      <c r="AO8" s="33" t="s">
        <v>1052</v>
      </c>
      <c r="AP8" s="33" t="s">
        <v>1053</v>
      </c>
      <c r="AQ8" s="33" t="s">
        <v>1053</v>
      </c>
    </row>
    <row r="9" spans="1:43" ht="30">
      <c r="A9" s="49" t="s">
        <v>1054</v>
      </c>
      <c r="B9" s="33" t="s">
        <v>1055</v>
      </c>
      <c r="C9" s="33" t="s">
        <v>1055</v>
      </c>
      <c r="D9" s="33" t="s">
        <v>1055</v>
      </c>
      <c r="E9" s="33" t="s">
        <v>1055</v>
      </c>
      <c r="F9" s="33" t="s">
        <v>1055</v>
      </c>
      <c r="G9" s="33" t="s">
        <v>1055</v>
      </c>
      <c r="H9" s="33" t="s">
        <v>1055</v>
      </c>
      <c r="I9" s="33" t="s">
        <v>1055</v>
      </c>
      <c r="J9" s="33" t="s">
        <v>1055</v>
      </c>
      <c r="K9" s="33" t="s">
        <v>1055</v>
      </c>
      <c r="L9" s="33" t="s">
        <v>1055</v>
      </c>
      <c r="M9" s="33" t="s">
        <v>1055</v>
      </c>
      <c r="N9" s="33" t="s">
        <v>1055</v>
      </c>
      <c r="O9" s="33" t="s">
        <v>1055</v>
      </c>
      <c r="P9" s="33" t="s">
        <v>1055</v>
      </c>
      <c r="S9" s="33" t="s">
        <v>1055</v>
      </c>
      <c r="T9" s="262"/>
      <c r="U9" s="33" t="s">
        <v>1056</v>
      </c>
      <c r="V9" s="33" t="s">
        <v>1055</v>
      </c>
      <c r="W9" s="33" t="s">
        <v>1055</v>
      </c>
      <c r="X9" s="33" t="s">
        <v>1055</v>
      </c>
      <c r="Y9" s="33" t="s">
        <v>1055</v>
      </c>
      <c r="Z9" s="33" t="s">
        <v>1055</v>
      </c>
      <c r="AA9" s="33" t="s">
        <v>1055</v>
      </c>
      <c r="AB9" s="33" t="s">
        <v>1055</v>
      </c>
      <c r="AC9" s="33" t="s">
        <v>1055</v>
      </c>
      <c r="AD9" s="33" t="s">
        <v>1055</v>
      </c>
      <c r="AE9" s="33" t="s">
        <v>1055</v>
      </c>
      <c r="AF9" s="33" t="s">
        <v>1055</v>
      </c>
      <c r="AG9" s="33" t="s">
        <v>1055</v>
      </c>
      <c r="AH9" s="33" t="s">
        <v>1055</v>
      </c>
      <c r="AI9" s="33" t="s">
        <v>1055</v>
      </c>
      <c r="AJ9" s="33" t="s">
        <v>1055</v>
      </c>
      <c r="AK9" s="33" t="s">
        <v>1055</v>
      </c>
      <c r="AL9" s="33" t="s">
        <v>1055</v>
      </c>
      <c r="AM9" s="33" t="s">
        <v>1055</v>
      </c>
      <c r="AN9" s="33" t="s">
        <v>1055</v>
      </c>
      <c r="AO9" s="33" t="s">
        <v>1055</v>
      </c>
      <c r="AP9" s="33" t="s">
        <v>1055</v>
      </c>
      <c r="AQ9" s="33" t="s">
        <v>1055</v>
      </c>
    </row>
    <row r="10" spans="1:43" ht="135">
      <c r="A10" s="49" t="s">
        <v>1057</v>
      </c>
      <c r="B10" s="33" t="s">
        <v>1058</v>
      </c>
      <c r="C10" s="33" t="s">
        <v>1059</v>
      </c>
      <c r="D10" s="33" t="s">
        <v>1060</v>
      </c>
      <c r="E10" s="33" t="s">
        <v>1060</v>
      </c>
      <c r="F10" s="33" t="s">
        <v>1061</v>
      </c>
      <c r="G10" s="33" t="s">
        <v>1060</v>
      </c>
      <c r="H10" s="33" t="s">
        <v>1062</v>
      </c>
      <c r="I10" s="33" t="s">
        <v>1058</v>
      </c>
      <c r="J10" s="33" t="s">
        <v>1063</v>
      </c>
      <c r="K10" s="33" t="s">
        <v>1064</v>
      </c>
      <c r="L10" s="33" t="s">
        <v>1058</v>
      </c>
      <c r="M10" s="33" t="s">
        <v>1061</v>
      </c>
      <c r="N10" s="33" t="s">
        <v>1058</v>
      </c>
      <c r="O10" s="33" t="s">
        <v>1065</v>
      </c>
      <c r="P10" s="33" t="s">
        <v>1066</v>
      </c>
      <c r="S10" s="33" t="s">
        <v>1067</v>
      </c>
      <c r="T10" s="262"/>
      <c r="U10" s="33" t="s">
        <v>1068</v>
      </c>
      <c r="V10" s="33" t="s">
        <v>1068</v>
      </c>
      <c r="W10" s="33" t="s">
        <v>1068</v>
      </c>
      <c r="X10" s="33" t="s">
        <v>1068</v>
      </c>
      <c r="Y10" s="33" t="s">
        <v>1068</v>
      </c>
      <c r="Z10" s="33" t="s">
        <v>1068</v>
      </c>
      <c r="AA10" s="33" t="s">
        <v>1058</v>
      </c>
      <c r="AB10" s="33" t="s">
        <v>1068</v>
      </c>
      <c r="AC10" s="33"/>
      <c r="AD10" s="33" t="s">
        <v>1060</v>
      </c>
      <c r="AE10" s="33" t="s">
        <v>1069</v>
      </c>
      <c r="AF10" s="33" t="s">
        <v>1060</v>
      </c>
      <c r="AG10" s="33" t="s">
        <v>1070</v>
      </c>
      <c r="AH10" s="33" t="s">
        <v>1058</v>
      </c>
      <c r="AI10" s="33" t="s">
        <v>1058</v>
      </c>
      <c r="AJ10" s="33" t="s">
        <v>1058</v>
      </c>
      <c r="AK10" s="33" t="s">
        <v>1058</v>
      </c>
      <c r="AL10" s="33" t="s">
        <v>1058</v>
      </c>
      <c r="AM10" s="33" t="s">
        <v>1058</v>
      </c>
      <c r="AN10" s="33" t="s">
        <v>1058</v>
      </c>
      <c r="AO10" s="33" t="s">
        <v>1058</v>
      </c>
      <c r="AP10" s="33" t="s">
        <v>1058</v>
      </c>
      <c r="AQ10" s="33" t="s">
        <v>1058</v>
      </c>
    </row>
    <row r="11" spans="1:43" ht="105">
      <c r="A11" s="49" t="s">
        <v>1071</v>
      </c>
      <c r="B11" s="33" t="s">
        <v>1072</v>
      </c>
      <c r="C11" s="33" t="s">
        <v>1073</v>
      </c>
      <c r="D11" s="33" t="s">
        <v>1074</v>
      </c>
      <c r="E11" s="33" t="s">
        <v>1075</v>
      </c>
      <c r="F11" s="33" t="s">
        <v>1076</v>
      </c>
      <c r="G11" s="33" t="s">
        <v>1077</v>
      </c>
      <c r="H11" s="33" t="s">
        <v>1078</v>
      </c>
      <c r="I11" s="33" t="s">
        <v>1079</v>
      </c>
      <c r="J11" s="33" t="s">
        <v>1080</v>
      </c>
      <c r="K11" s="33" t="s">
        <v>1081</v>
      </c>
      <c r="L11" s="33" t="s">
        <v>1082</v>
      </c>
      <c r="M11" s="33" t="s">
        <v>1083</v>
      </c>
      <c r="N11" s="33" t="s">
        <v>1084</v>
      </c>
      <c r="O11" s="33" t="s">
        <v>1080</v>
      </c>
      <c r="P11" s="33" t="s">
        <v>1085</v>
      </c>
      <c r="S11" s="33" t="s">
        <v>1086</v>
      </c>
      <c r="T11" s="262"/>
      <c r="U11" s="33" t="s">
        <v>1087</v>
      </c>
      <c r="V11" s="33" t="s">
        <v>1088</v>
      </c>
      <c r="W11" s="33" t="s">
        <v>1089</v>
      </c>
      <c r="X11" s="33" t="s">
        <v>1090</v>
      </c>
      <c r="Y11" s="33" t="s">
        <v>1091</v>
      </c>
      <c r="Z11" s="33" t="s">
        <v>1092</v>
      </c>
      <c r="AA11" s="33" t="s">
        <v>1093</v>
      </c>
      <c r="AB11" s="33" t="s">
        <v>1094</v>
      </c>
      <c r="AC11" s="33" t="s">
        <v>1095</v>
      </c>
      <c r="AD11" s="33" t="s">
        <v>1096</v>
      </c>
      <c r="AE11" s="33" t="s">
        <v>1097</v>
      </c>
      <c r="AF11" s="33" t="s">
        <v>1096</v>
      </c>
      <c r="AG11" s="33" t="s">
        <v>1098</v>
      </c>
      <c r="AH11" s="33" t="s">
        <v>1099</v>
      </c>
      <c r="AI11" s="33" t="s">
        <v>1100</v>
      </c>
      <c r="AJ11" s="33" t="s">
        <v>1101</v>
      </c>
      <c r="AK11" s="33" t="s">
        <v>1102</v>
      </c>
      <c r="AL11" s="33" t="s">
        <v>1103</v>
      </c>
      <c r="AM11" s="33" t="s">
        <v>1104</v>
      </c>
      <c r="AN11" s="33" t="s">
        <v>1105</v>
      </c>
      <c r="AO11" s="33" t="s">
        <v>1106</v>
      </c>
      <c r="AP11" s="33" t="s">
        <v>1107</v>
      </c>
      <c r="AQ11" s="33" t="s">
        <v>1108</v>
      </c>
    </row>
    <row r="12" spans="1:43" ht="48" customHeight="1">
      <c r="A12" s="49" t="s">
        <v>1109</v>
      </c>
      <c r="B12" s="33" t="s">
        <v>1055</v>
      </c>
      <c r="C12" s="33" t="s">
        <v>1055</v>
      </c>
      <c r="D12" s="33" t="s">
        <v>1055</v>
      </c>
      <c r="E12" s="33" t="s">
        <v>1055</v>
      </c>
      <c r="F12" s="33" t="s">
        <v>1055</v>
      </c>
      <c r="G12" s="33" t="s">
        <v>1055</v>
      </c>
      <c r="H12" s="33" t="s">
        <v>1055</v>
      </c>
      <c r="I12" s="33" t="s">
        <v>1110</v>
      </c>
      <c r="J12" s="33" t="s">
        <v>1055</v>
      </c>
      <c r="K12" s="33" t="s">
        <v>1055</v>
      </c>
      <c r="L12" s="33" t="s">
        <v>1110</v>
      </c>
      <c r="M12" s="33" t="s">
        <v>1055</v>
      </c>
      <c r="N12" s="33" t="s">
        <v>1110</v>
      </c>
      <c r="O12" s="33" t="s">
        <v>1110</v>
      </c>
      <c r="P12" s="33" t="s">
        <v>1055</v>
      </c>
      <c r="S12" s="33" t="s">
        <v>1055</v>
      </c>
      <c r="T12" s="262"/>
      <c r="U12" s="33" t="s">
        <v>1055</v>
      </c>
      <c r="V12" s="33" t="s">
        <v>1055</v>
      </c>
      <c r="W12" s="33" t="s">
        <v>1055</v>
      </c>
      <c r="X12" s="33" t="s">
        <v>1055</v>
      </c>
      <c r="Y12" s="33" t="s">
        <v>1110</v>
      </c>
      <c r="Z12" s="33" t="s">
        <v>1110</v>
      </c>
      <c r="AA12" s="33" t="s">
        <v>1055</v>
      </c>
      <c r="AB12" s="33" t="s">
        <v>1111</v>
      </c>
      <c r="AC12" s="33" t="s">
        <v>1055</v>
      </c>
      <c r="AD12" s="33" t="s">
        <v>1055</v>
      </c>
      <c r="AE12" s="33" t="s">
        <v>1111</v>
      </c>
      <c r="AF12" s="33" t="s">
        <v>1055</v>
      </c>
      <c r="AG12" s="33" t="s">
        <v>1111</v>
      </c>
      <c r="AH12" s="33" t="s">
        <v>1110</v>
      </c>
      <c r="AI12" s="33" t="s">
        <v>1110</v>
      </c>
      <c r="AJ12" s="33" t="s">
        <v>1110</v>
      </c>
      <c r="AK12" s="33" t="s">
        <v>1110</v>
      </c>
      <c r="AL12" s="33" t="s">
        <v>1110</v>
      </c>
      <c r="AM12" s="33" t="s">
        <v>1111</v>
      </c>
      <c r="AN12" s="33" t="s">
        <v>1111</v>
      </c>
      <c r="AO12" s="33" t="s">
        <v>1111</v>
      </c>
      <c r="AP12" s="33" t="s">
        <v>1111</v>
      </c>
      <c r="AQ12" s="33" t="s">
        <v>1111</v>
      </c>
    </row>
    <row r="13" spans="1:43" ht="60">
      <c r="A13" s="49" t="s">
        <v>1112</v>
      </c>
      <c r="B13" s="33" t="s">
        <v>1113</v>
      </c>
      <c r="C13" s="33" t="s">
        <v>1114</v>
      </c>
      <c r="D13" s="33" t="s">
        <v>1115</v>
      </c>
      <c r="E13" s="33" t="s">
        <v>1115</v>
      </c>
      <c r="F13" s="33" t="s">
        <v>1116</v>
      </c>
      <c r="G13" s="33" t="s">
        <v>1117</v>
      </c>
      <c r="H13" s="33" t="s">
        <v>1117</v>
      </c>
      <c r="I13" s="33" t="s">
        <v>1118</v>
      </c>
      <c r="J13" s="33" t="s">
        <v>1118</v>
      </c>
      <c r="K13" s="33" t="s">
        <v>1119</v>
      </c>
      <c r="L13" s="33" t="s">
        <v>1119</v>
      </c>
      <c r="M13" s="33" t="s">
        <v>1119</v>
      </c>
      <c r="N13" s="33" t="s">
        <v>1120</v>
      </c>
      <c r="O13" s="33" t="s">
        <v>1120</v>
      </c>
      <c r="P13" s="33" t="s">
        <v>1121</v>
      </c>
      <c r="S13" s="33" t="s">
        <v>1121</v>
      </c>
      <c r="T13" s="262"/>
      <c r="U13" s="33" t="s">
        <v>1122</v>
      </c>
      <c r="V13" s="33" t="s">
        <v>1122</v>
      </c>
      <c r="W13" s="33" t="s">
        <v>1123</v>
      </c>
      <c r="X13" s="33" t="s">
        <v>1123</v>
      </c>
      <c r="Y13" s="33" t="s">
        <v>1124</v>
      </c>
      <c r="Z13" s="33" t="s">
        <v>1124</v>
      </c>
      <c r="AA13" s="33" t="s">
        <v>1125</v>
      </c>
      <c r="AB13" s="33" t="s">
        <v>1125</v>
      </c>
      <c r="AC13" s="33" t="s">
        <v>1126</v>
      </c>
      <c r="AD13" s="33" t="s">
        <v>1127</v>
      </c>
      <c r="AE13" s="33" t="s">
        <v>1128</v>
      </c>
      <c r="AF13" s="33" t="s">
        <v>1129</v>
      </c>
      <c r="AG13" s="33" t="s">
        <v>1130</v>
      </c>
      <c r="AH13" s="33" t="s">
        <v>1131</v>
      </c>
      <c r="AI13" s="33" t="s">
        <v>1131</v>
      </c>
      <c r="AJ13" s="33" t="s">
        <v>1132</v>
      </c>
      <c r="AK13" s="33" t="s">
        <v>1133</v>
      </c>
      <c r="AL13" s="33" t="s">
        <v>1050</v>
      </c>
      <c r="AM13" s="33" t="s">
        <v>1134</v>
      </c>
      <c r="AN13" s="33" t="s">
        <v>1134</v>
      </c>
      <c r="AO13" s="33" t="s">
        <v>1134</v>
      </c>
      <c r="AP13" s="33" t="s">
        <v>1135</v>
      </c>
      <c r="AQ13" s="33" t="s">
        <v>1135</v>
      </c>
    </row>
    <row r="14" spans="1:43" ht="75">
      <c r="A14" s="49" t="s">
        <v>1136</v>
      </c>
      <c r="B14" s="33" t="s">
        <v>1137</v>
      </c>
      <c r="C14" s="33" t="s">
        <v>1138</v>
      </c>
      <c r="D14" s="33" t="s">
        <v>1139</v>
      </c>
      <c r="E14" s="33" t="s">
        <v>1140</v>
      </c>
      <c r="F14" s="33" t="s">
        <v>1140</v>
      </c>
      <c r="G14" s="33" t="s">
        <v>1141</v>
      </c>
      <c r="H14" s="33" t="s">
        <v>1141</v>
      </c>
      <c r="I14" s="33" t="s">
        <v>1142</v>
      </c>
      <c r="J14" s="33" t="s">
        <v>1142</v>
      </c>
      <c r="K14" s="33" t="s">
        <v>1143</v>
      </c>
      <c r="L14" s="33" t="s">
        <v>1143</v>
      </c>
      <c r="M14" s="33" t="s">
        <v>1143</v>
      </c>
      <c r="N14" s="33" t="s">
        <v>1144</v>
      </c>
      <c r="O14" s="33" t="s">
        <v>1144</v>
      </c>
      <c r="P14" s="33" t="s">
        <v>1145</v>
      </c>
      <c r="S14" s="33" t="s">
        <v>1145</v>
      </c>
      <c r="T14" s="262"/>
      <c r="U14" s="33" t="s">
        <v>1146</v>
      </c>
      <c r="V14" s="33" t="s">
        <v>1146</v>
      </c>
      <c r="W14" s="33" t="s">
        <v>1147</v>
      </c>
      <c r="X14" s="33" t="s">
        <v>1147</v>
      </c>
      <c r="Y14" s="33" t="s">
        <v>1148</v>
      </c>
      <c r="Z14" s="33" t="s">
        <v>1148</v>
      </c>
      <c r="AA14" s="33" t="s">
        <v>1149</v>
      </c>
      <c r="AB14" s="33" t="s">
        <v>1149</v>
      </c>
      <c r="AC14" s="33" t="s">
        <v>1150</v>
      </c>
      <c r="AD14" s="33" t="s">
        <v>1151</v>
      </c>
      <c r="AE14" s="33" t="s">
        <v>1151</v>
      </c>
      <c r="AF14" s="33" t="s">
        <v>1152</v>
      </c>
      <c r="AG14" s="33" t="s">
        <v>1152</v>
      </c>
      <c r="AH14" s="33" t="s">
        <v>1153</v>
      </c>
      <c r="AI14" s="33" t="s">
        <v>1154</v>
      </c>
      <c r="AJ14" s="33" t="s">
        <v>1153</v>
      </c>
      <c r="AK14" s="33" t="s">
        <v>1153</v>
      </c>
      <c r="AL14" s="33" t="s">
        <v>1155</v>
      </c>
      <c r="AM14" s="33" t="s">
        <v>1156</v>
      </c>
      <c r="AN14" s="33" t="s">
        <v>1157</v>
      </c>
      <c r="AO14" s="33" t="s">
        <v>1157</v>
      </c>
      <c r="AP14" s="33" t="s">
        <v>1158</v>
      </c>
      <c r="AQ14" s="33" t="s">
        <v>1158</v>
      </c>
    </row>
    <row r="17" spans="2:14">
      <c r="B17" s="16"/>
      <c r="G17" s="16"/>
      <c r="K17" s="16"/>
      <c r="L17" s="16"/>
      <c r="N17" s="16"/>
    </row>
    <row r="18" spans="2:14">
      <c r="B18" s="16"/>
      <c r="G18" s="16"/>
      <c r="K18" s="16"/>
      <c r="L18" s="16"/>
      <c r="N18" s="16"/>
    </row>
    <row r="19" spans="2:14">
      <c r="B19" s="16"/>
    </row>
    <row r="20" spans="2:14">
      <c r="B20" s="16"/>
      <c r="G20" s="16"/>
      <c r="K20" s="16"/>
      <c r="L20" s="16"/>
      <c r="N20" s="16"/>
    </row>
    <row r="21" spans="2:14">
      <c r="B21" s="16"/>
      <c r="G21" s="16"/>
      <c r="K21" s="16"/>
      <c r="L21" s="16"/>
      <c r="N21" s="16"/>
    </row>
    <row r="22" spans="2:14">
      <c r="B22" s="16"/>
      <c r="G22" s="16"/>
      <c r="K22" s="16"/>
      <c r="L22" s="16"/>
      <c r="N22" s="16"/>
    </row>
    <row r="23" spans="2:14">
      <c r="B23" s="16"/>
      <c r="G23" s="16"/>
      <c r="K23" s="16"/>
      <c r="L23" s="16"/>
      <c r="N23" s="16"/>
    </row>
    <row r="24" spans="2:14">
      <c r="B24" s="16"/>
      <c r="G24" s="16"/>
      <c r="K24" s="16"/>
      <c r="L24" s="16"/>
      <c r="N24" s="16"/>
    </row>
    <row r="25" spans="2:14">
      <c r="G25" s="16"/>
      <c r="K25" s="16"/>
      <c r="L25" s="16"/>
      <c r="N25" s="16"/>
    </row>
  </sheetData>
  <mergeCells count="18">
    <mergeCell ref="AD3:AG3"/>
    <mergeCell ref="AH3:AI3"/>
    <mergeCell ref="AJ3:AK3"/>
    <mergeCell ref="AM3:AO3"/>
    <mergeCell ref="AP3:AQ3"/>
    <mergeCell ref="AA3:AC3"/>
    <mergeCell ref="B1:D1"/>
    <mergeCell ref="B3:C3"/>
    <mergeCell ref="D3:F3"/>
    <mergeCell ref="G3:H3"/>
    <mergeCell ref="I3:J3"/>
    <mergeCell ref="K3:M3"/>
    <mergeCell ref="N3:O3"/>
    <mergeCell ref="R3:S3"/>
    <mergeCell ref="U3:V3"/>
    <mergeCell ref="W3:X3"/>
    <mergeCell ref="Y3:Z3"/>
    <mergeCell ref="P3:Q3"/>
  </mergeCells>
  <pageMargins left="0.7" right="0.7" top="0.78740157499999996" bottom="0.78740157499999996" header="0.3" footer="0.3"/>
  <pageSetup paperSize="9" scale="50" orientation="landscape" r:id="rId1"/>
</worksheet>
</file>

<file path=docMetadata/LabelInfo.xml><?xml version="1.0" encoding="utf-8"?>
<clbl:labelList xmlns:clbl="http://schemas.microsoft.com/office/2020/mipLabelMetadata">
  <clbl:label id="{63bc48ba-2382-4786-b6b8-06f39b4154c1}" enabled="1" method="Privileged" siteId="{d9603b1e-fe0e-4dcf-82e3-a0e1ac1a8e4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11</vt:i4>
      </vt:variant>
      <vt:variant>
        <vt:lpstr>Plages nommées</vt:lpstr>
      </vt:variant>
      <vt:variant>
        <vt:i4>7</vt:i4>
      </vt:variant>
    </vt:vector>
  </HeadingPairs>
  <TitlesOfParts>
    <vt:vector size="18" baseType="lpstr">
      <vt:lpstr>Willkommen</vt:lpstr>
      <vt:lpstr>Deckblatt</vt:lpstr>
      <vt:lpstr>Reifegrade</vt:lpstr>
      <vt:lpstr>Definitionen</vt:lpstr>
      <vt:lpstr>Informationssicherheit</vt:lpstr>
      <vt:lpstr>Prototypenschutz</vt:lpstr>
      <vt:lpstr>Datenschutz</vt:lpstr>
      <vt:lpstr>Ergebnisse</vt:lpstr>
      <vt:lpstr>Beispiele für KPIs</vt:lpstr>
      <vt:lpstr>Lizenz</vt:lpstr>
      <vt:lpstr>Änderungshistorie</vt:lpstr>
      <vt:lpstr>'Beispiele für KPIs'!Zone_d_impression</vt:lpstr>
      <vt:lpstr>Datenschutz!Zone_d_impression</vt:lpstr>
      <vt:lpstr>Deckblatt!Zone_d_impression</vt:lpstr>
      <vt:lpstr>Definitionen!Zone_d_impression</vt:lpstr>
      <vt:lpstr>Ergebnisse!Zone_d_impression</vt:lpstr>
      <vt:lpstr>Reifegrade!Zone_d_impression</vt:lpstr>
      <vt:lpstr>Willkommen!Zone_d_impression</vt:lpstr>
    </vt:vector>
  </TitlesOfParts>
  <Manager/>
  <Company>ENX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ENX WG ISA</cp:lastModifiedBy>
  <cp:revision/>
  <dcterms:created xsi:type="dcterms:W3CDTF">2012-07-03T07:09:06Z</dcterms:created>
  <dcterms:modified xsi:type="dcterms:W3CDTF">2024-04-04T18:27:16Z</dcterms:modified>
  <cp:category/>
  <cp:contentStatus>Released</cp:contentStatus>
</cp:coreProperties>
</file>